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P:\OutsideSvcs\ACTUARY\GASB67.68Reports\FY2026\GASB 68\Actuary Data - Allocations, 67-68 reports\"/>
    </mc:Choice>
  </mc:AlternateContent>
  <xr:revisionPtr revIDLastSave="0" documentId="13_ncr:1_{E6735AA7-73A9-42A1-87E5-B2BBB4536E07}" xr6:coauthVersionLast="47" xr6:coauthVersionMax="47" xr10:uidLastSave="{00000000-0000-0000-0000-000000000000}"/>
  <bookViews>
    <workbookView xWindow="28680" yWindow="-6555" windowWidth="24240" windowHeight="17520" xr2:uid="{3092665E-A22D-44B2-851E-D7CDD0DB86C1}"/>
  </bookViews>
  <sheets>
    <sheet name="2026 Allocation" sheetId="1" r:id="rId1"/>
  </sheets>
  <definedNames>
    <definedName name="_xlnm._FilterDatabase" localSheetId="0" hidden="1">'2026 Allocation'!$A$10:$AI$583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83" i="1" l="1"/>
  <c r="N583" i="1"/>
  <c r="Y582" i="1"/>
  <c r="N582" i="1"/>
  <c r="Y581" i="1"/>
  <c r="N581" i="1"/>
  <c r="Y580" i="1"/>
  <c r="N580" i="1"/>
  <c r="Y579" i="1"/>
  <c r="N579" i="1"/>
  <c r="Y578" i="1"/>
  <c r="N578" i="1"/>
  <c r="Y577" i="1"/>
  <c r="N577" i="1"/>
  <c r="Y576" i="1"/>
  <c r="N576" i="1"/>
  <c r="Y12" i="1" l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N575" i="1" l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I586" i="1"/>
  <c r="R586" i="1"/>
  <c r="S586" i="1"/>
  <c r="T586" i="1"/>
  <c r="V586" i="1"/>
  <c r="Z11" i="1"/>
  <c r="X11" i="1"/>
  <c r="W586" i="1"/>
  <c r="Y11" i="1"/>
  <c r="Y586" i="1" l="1"/>
  <c r="N11" i="1"/>
  <c r="G11" i="1"/>
  <c r="E11" i="1"/>
  <c r="P11" i="1"/>
  <c r="V589" i="1"/>
  <c r="Z576" i="1"/>
  <c r="X576" i="1"/>
  <c r="E576" i="1" s="1"/>
  <c r="Z577" i="1"/>
  <c r="X577" i="1"/>
  <c r="E577" i="1" s="1"/>
  <c r="Z578" i="1"/>
  <c r="X578" i="1"/>
  <c r="E578" i="1" s="1"/>
  <c r="Z579" i="1"/>
  <c r="X579" i="1"/>
  <c r="E579" i="1" s="1"/>
  <c r="Z580" i="1"/>
  <c r="X580" i="1"/>
  <c r="E580" i="1" s="1"/>
  <c r="Z581" i="1"/>
  <c r="X581" i="1"/>
  <c r="E581" i="1" s="1"/>
  <c r="Z582" i="1"/>
  <c r="X582" i="1"/>
  <c r="E582" i="1" s="1"/>
  <c r="Z583" i="1"/>
  <c r="X583" i="1"/>
  <c r="E583" i="1" s="1"/>
  <c r="Z575" i="1"/>
  <c r="X575" i="1"/>
  <c r="E575" i="1" s="1"/>
  <c r="Z574" i="1"/>
  <c r="X574" i="1"/>
  <c r="E574" i="1" s="1"/>
  <c r="Z573" i="1"/>
  <c r="X573" i="1"/>
  <c r="E573" i="1" s="1"/>
  <c r="Z572" i="1"/>
  <c r="X572" i="1"/>
  <c r="E572" i="1" s="1"/>
  <c r="Z571" i="1"/>
  <c r="X571" i="1"/>
  <c r="E571" i="1" s="1"/>
  <c r="Z570" i="1"/>
  <c r="X570" i="1"/>
  <c r="E570" i="1" s="1"/>
  <c r="Z569" i="1"/>
  <c r="X569" i="1"/>
  <c r="E569" i="1" s="1"/>
  <c r="Z568" i="1"/>
  <c r="X568" i="1"/>
  <c r="E568" i="1" s="1"/>
  <c r="Z567" i="1"/>
  <c r="X567" i="1"/>
  <c r="E567" i="1" s="1"/>
  <c r="Z566" i="1"/>
  <c r="X566" i="1"/>
  <c r="E566" i="1" s="1"/>
  <c r="Z565" i="1"/>
  <c r="X565" i="1"/>
  <c r="E565" i="1" s="1"/>
  <c r="Z564" i="1"/>
  <c r="X564" i="1"/>
  <c r="E564" i="1" s="1"/>
  <c r="Z563" i="1"/>
  <c r="X563" i="1"/>
  <c r="E563" i="1" s="1"/>
  <c r="Z562" i="1"/>
  <c r="X562" i="1"/>
  <c r="E562" i="1" s="1"/>
  <c r="Z561" i="1"/>
  <c r="X561" i="1"/>
  <c r="E561" i="1" s="1"/>
  <c r="Z560" i="1"/>
  <c r="X560" i="1"/>
  <c r="E560" i="1" s="1"/>
  <c r="Z559" i="1"/>
  <c r="X559" i="1"/>
  <c r="E559" i="1" s="1"/>
  <c r="Z558" i="1"/>
  <c r="X558" i="1"/>
  <c r="E558" i="1" s="1"/>
  <c r="Z557" i="1"/>
  <c r="X557" i="1"/>
  <c r="E557" i="1" s="1"/>
  <c r="Z556" i="1"/>
  <c r="X556" i="1"/>
  <c r="E556" i="1" s="1"/>
  <c r="Z555" i="1"/>
  <c r="X555" i="1"/>
  <c r="E555" i="1" s="1"/>
  <c r="Z554" i="1"/>
  <c r="X554" i="1"/>
  <c r="E554" i="1" s="1"/>
  <c r="Z553" i="1"/>
  <c r="X553" i="1"/>
  <c r="E553" i="1" s="1"/>
  <c r="Z552" i="1"/>
  <c r="X552" i="1"/>
  <c r="E552" i="1" s="1"/>
  <c r="Z551" i="1"/>
  <c r="X551" i="1"/>
  <c r="E551" i="1" s="1"/>
  <c r="Z550" i="1"/>
  <c r="X550" i="1"/>
  <c r="E550" i="1" s="1"/>
  <c r="Z549" i="1"/>
  <c r="X549" i="1"/>
  <c r="E549" i="1" s="1"/>
  <c r="Z548" i="1"/>
  <c r="X548" i="1"/>
  <c r="E548" i="1" s="1"/>
  <c r="Z547" i="1"/>
  <c r="X547" i="1"/>
  <c r="E547" i="1" s="1"/>
  <c r="Z546" i="1"/>
  <c r="X546" i="1"/>
  <c r="E546" i="1" s="1"/>
  <c r="Z545" i="1"/>
  <c r="X545" i="1"/>
  <c r="E545" i="1" s="1"/>
  <c r="Z544" i="1"/>
  <c r="X544" i="1"/>
  <c r="E544" i="1" s="1"/>
  <c r="Z543" i="1"/>
  <c r="X543" i="1"/>
  <c r="E543" i="1" s="1"/>
  <c r="Z542" i="1"/>
  <c r="X542" i="1"/>
  <c r="E542" i="1" s="1"/>
  <c r="Z541" i="1"/>
  <c r="X541" i="1"/>
  <c r="E541" i="1" s="1"/>
  <c r="Z540" i="1"/>
  <c r="X540" i="1"/>
  <c r="E540" i="1" s="1"/>
  <c r="Z539" i="1"/>
  <c r="X539" i="1"/>
  <c r="E539" i="1" s="1"/>
  <c r="Z538" i="1"/>
  <c r="X538" i="1"/>
  <c r="E538" i="1" s="1"/>
  <c r="Z537" i="1"/>
  <c r="X537" i="1"/>
  <c r="E537" i="1" s="1"/>
  <c r="Z536" i="1"/>
  <c r="X536" i="1"/>
  <c r="E536" i="1" s="1"/>
  <c r="Z535" i="1"/>
  <c r="X535" i="1"/>
  <c r="E535" i="1" s="1"/>
  <c r="Z534" i="1"/>
  <c r="X534" i="1"/>
  <c r="E534" i="1" s="1"/>
  <c r="Z533" i="1"/>
  <c r="X533" i="1"/>
  <c r="E533" i="1" s="1"/>
  <c r="Z532" i="1"/>
  <c r="X532" i="1"/>
  <c r="E532" i="1" s="1"/>
  <c r="Z531" i="1"/>
  <c r="X531" i="1"/>
  <c r="E531" i="1" s="1"/>
  <c r="Z530" i="1"/>
  <c r="X530" i="1"/>
  <c r="E530" i="1" s="1"/>
  <c r="Z529" i="1"/>
  <c r="X529" i="1"/>
  <c r="E529" i="1" s="1"/>
  <c r="Z528" i="1"/>
  <c r="X528" i="1"/>
  <c r="E528" i="1" s="1"/>
  <c r="Z527" i="1"/>
  <c r="X527" i="1"/>
  <c r="E527" i="1" s="1"/>
  <c r="Z526" i="1"/>
  <c r="X526" i="1"/>
  <c r="E526" i="1" s="1"/>
  <c r="Z525" i="1"/>
  <c r="X525" i="1"/>
  <c r="E525" i="1" s="1"/>
  <c r="Z524" i="1"/>
  <c r="X524" i="1"/>
  <c r="E524" i="1" s="1"/>
  <c r="Z523" i="1"/>
  <c r="X523" i="1"/>
  <c r="E523" i="1" s="1"/>
  <c r="Z522" i="1"/>
  <c r="X522" i="1"/>
  <c r="E522" i="1" s="1"/>
  <c r="Z521" i="1"/>
  <c r="X521" i="1"/>
  <c r="E521" i="1" s="1"/>
  <c r="Z520" i="1"/>
  <c r="X520" i="1"/>
  <c r="E520" i="1" s="1"/>
  <c r="Z519" i="1"/>
  <c r="X519" i="1"/>
  <c r="E519" i="1" s="1"/>
  <c r="Z518" i="1"/>
  <c r="X518" i="1"/>
  <c r="E518" i="1" s="1"/>
  <c r="Z517" i="1"/>
  <c r="X517" i="1"/>
  <c r="E517" i="1" s="1"/>
  <c r="Z516" i="1"/>
  <c r="X516" i="1"/>
  <c r="E516" i="1" s="1"/>
  <c r="Z515" i="1"/>
  <c r="X515" i="1"/>
  <c r="E515" i="1" s="1"/>
  <c r="Z514" i="1"/>
  <c r="X514" i="1"/>
  <c r="E514" i="1" s="1"/>
  <c r="Z513" i="1"/>
  <c r="X513" i="1"/>
  <c r="E513" i="1" s="1"/>
  <c r="Z512" i="1"/>
  <c r="X512" i="1"/>
  <c r="E512" i="1" s="1"/>
  <c r="Z511" i="1"/>
  <c r="X511" i="1"/>
  <c r="E511" i="1" s="1"/>
  <c r="Z510" i="1"/>
  <c r="X510" i="1"/>
  <c r="E510" i="1" s="1"/>
  <c r="Z509" i="1"/>
  <c r="X509" i="1"/>
  <c r="E509" i="1" s="1"/>
  <c r="Z508" i="1"/>
  <c r="X508" i="1"/>
  <c r="E508" i="1" s="1"/>
  <c r="Z507" i="1"/>
  <c r="X507" i="1"/>
  <c r="E507" i="1" s="1"/>
  <c r="Z506" i="1"/>
  <c r="X506" i="1"/>
  <c r="E506" i="1" s="1"/>
  <c r="Z505" i="1"/>
  <c r="X505" i="1"/>
  <c r="E505" i="1" s="1"/>
  <c r="Z504" i="1"/>
  <c r="X504" i="1"/>
  <c r="E504" i="1" s="1"/>
  <c r="Z503" i="1"/>
  <c r="X503" i="1"/>
  <c r="E503" i="1" s="1"/>
  <c r="Z502" i="1"/>
  <c r="X502" i="1"/>
  <c r="E502" i="1" s="1"/>
  <c r="Z501" i="1"/>
  <c r="X501" i="1"/>
  <c r="E501" i="1" s="1"/>
  <c r="Z500" i="1"/>
  <c r="X500" i="1"/>
  <c r="E500" i="1" s="1"/>
  <c r="Z499" i="1"/>
  <c r="X499" i="1"/>
  <c r="E499" i="1" s="1"/>
  <c r="Z498" i="1"/>
  <c r="X498" i="1"/>
  <c r="E498" i="1" s="1"/>
  <c r="Z497" i="1"/>
  <c r="X497" i="1"/>
  <c r="E497" i="1" s="1"/>
  <c r="Z496" i="1"/>
  <c r="X496" i="1"/>
  <c r="E496" i="1" s="1"/>
  <c r="Z495" i="1"/>
  <c r="X495" i="1"/>
  <c r="E495" i="1" s="1"/>
  <c r="Z494" i="1"/>
  <c r="X494" i="1"/>
  <c r="E494" i="1" s="1"/>
  <c r="Z493" i="1"/>
  <c r="X493" i="1"/>
  <c r="E493" i="1" s="1"/>
  <c r="Z492" i="1"/>
  <c r="X492" i="1"/>
  <c r="E492" i="1" s="1"/>
  <c r="Z491" i="1"/>
  <c r="X491" i="1"/>
  <c r="E491" i="1" s="1"/>
  <c r="Z490" i="1"/>
  <c r="X490" i="1"/>
  <c r="E490" i="1" s="1"/>
  <c r="Z489" i="1"/>
  <c r="X489" i="1"/>
  <c r="E489" i="1" s="1"/>
  <c r="Z488" i="1"/>
  <c r="X488" i="1"/>
  <c r="E488" i="1" s="1"/>
  <c r="Z487" i="1"/>
  <c r="X487" i="1"/>
  <c r="E487" i="1" s="1"/>
  <c r="Z486" i="1"/>
  <c r="X486" i="1"/>
  <c r="E486" i="1" s="1"/>
  <c r="Z485" i="1"/>
  <c r="X485" i="1"/>
  <c r="E485" i="1" s="1"/>
  <c r="Z484" i="1"/>
  <c r="X484" i="1"/>
  <c r="E484" i="1" s="1"/>
  <c r="Z483" i="1"/>
  <c r="X483" i="1"/>
  <c r="E483" i="1" s="1"/>
  <c r="Z482" i="1"/>
  <c r="X482" i="1"/>
  <c r="E482" i="1" s="1"/>
  <c r="Z481" i="1"/>
  <c r="X481" i="1"/>
  <c r="E481" i="1" s="1"/>
  <c r="Z480" i="1"/>
  <c r="X480" i="1"/>
  <c r="E480" i="1" s="1"/>
  <c r="Z479" i="1"/>
  <c r="X479" i="1"/>
  <c r="E479" i="1" s="1"/>
  <c r="Z478" i="1"/>
  <c r="X478" i="1"/>
  <c r="E478" i="1" s="1"/>
  <c r="Z477" i="1"/>
  <c r="X477" i="1"/>
  <c r="E477" i="1" s="1"/>
  <c r="Z476" i="1"/>
  <c r="X476" i="1"/>
  <c r="E476" i="1" s="1"/>
  <c r="Z475" i="1"/>
  <c r="X475" i="1"/>
  <c r="E475" i="1" s="1"/>
  <c r="Z474" i="1"/>
  <c r="X474" i="1"/>
  <c r="E474" i="1" s="1"/>
  <c r="Z473" i="1"/>
  <c r="X473" i="1"/>
  <c r="E473" i="1" s="1"/>
  <c r="Z472" i="1"/>
  <c r="X472" i="1"/>
  <c r="E472" i="1" s="1"/>
  <c r="Z471" i="1"/>
  <c r="X471" i="1"/>
  <c r="E471" i="1" s="1"/>
  <c r="Z470" i="1"/>
  <c r="X470" i="1"/>
  <c r="E470" i="1" s="1"/>
  <c r="Z469" i="1"/>
  <c r="X469" i="1"/>
  <c r="E469" i="1" s="1"/>
  <c r="Z468" i="1"/>
  <c r="X468" i="1"/>
  <c r="E468" i="1" s="1"/>
  <c r="Z467" i="1"/>
  <c r="X467" i="1"/>
  <c r="E467" i="1" s="1"/>
  <c r="Z466" i="1"/>
  <c r="X466" i="1"/>
  <c r="E466" i="1" s="1"/>
  <c r="Z465" i="1"/>
  <c r="X465" i="1"/>
  <c r="E465" i="1" s="1"/>
  <c r="Z464" i="1"/>
  <c r="X464" i="1"/>
  <c r="E464" i="1" s="1"/>
  <c r="Z463" i="1"/>
  <c r="X463" i="1"/>
  <c r="E463" i="1" s="1"/>
  <c r="Z462" i="1"/>
  <c r="X462" i="1"/>
  <c r="E462" i="1" s="1"/>
  <c r="Z461" i="1"/>
  <c r="X461" i="1"/>
  <c r="E461" i="1" s="1"/>
  <c r="Z460" i="1"/>
  <c r="X460" i="1"/>
  <c r="E460" i="1" s="1"/>
  <c r="Z459" i="1"/>
  <c r="X459" i="1"/>
  <c r="E459" i="1" s="1"/>
  <c r="Z458" i="1"/>
  <c r="X458" i="1"/>
  <c r="E458" i="1" s="1"/>
  <c r="Z457" i="1"/>
  <c r="X457" i="1"/>
  <c r="E457" i="1" s="1"/>
  <c r="Z456" i="1"/>
  <c r="X456" i="1"/>
  <c r="E456" i="1" s="1"/>
  <c r="Z455" i="1"/>
  <c r="X455" i="1"/>
  <c r="E455" i="1" s="1"/>
  <c r="Z454" i="1"/>
  <c r="X454" i="1"/>
  <c r="E454" i="1" s="1"/>
  <c r="Z453" i="1"/>
  <c r="X453" i="1"/>
  <c r="E453" i="1" s="1"/>
  <c r="Z452" i="1"/>
  <c r="X452" i="1"/>
  <c r="E452" i="1" s="1"/>
  <c r="Z451" i="1"/>
  <c r="X451" i="1"/>
  <c r="E451" i="1" s="1"/>
  <c r="Z450" i="1"/>
  <c r="X450" i="1"/>
  <c r="E450" i="1" s="1"/>
  <c r="Z449" i="1"/>
  <c r="X449" i="1"/>
  <c r="E449" i="1" s="1"/>
  <c r="Z448" i="1"/>
  <c r="X448" i="1"/>
  <c r="E448" i="1" s="1"/>
  <c r="Z447" i="1"/>
  <c r="X447" i="1"/>
  <c r="E447" i="1" s="1"/>
  <c r="Z446" i="1"/>
  <c r="X446" i="1"/>
  <c r="E446" i="1" s="1"/>
  <c r="Z445" i="1"/>
  <c r="X445" i="1"/>
  <c r="E445" i="1" s="1"/>
  <c r="Z444" i="1"/>
  <c r="X444" i="1"/>
  <c r="E444" i="1" s="1"/>
  <c r="Z443" i="1"/>
  <c r="X443" i="1"/>
  <c r="E443" i="1" s="1"/>
  <c r="Z442" i="1"/>
  <c r="X442" i="1"/>
  <c r="E442" i="1" s="1"/>
  <c r="Z441" i="1"/>
  <c r="X441" i="1"/>
  <c r="E441" i="1" s="1"/>
  <c r="Z440" i="1"/>
  <c r="X440" i="1"/>
  <c r="E440" i="1" s="1"/>
  <c r="Z439" i="1"/>
  <c r="X439" i="1"/>
  <c r="E439" i="1" s="1"/>
  <c r="Z438" i="1"/>
  <c r="X438" i="1"/>
  <c r="E438" i="1" s="1"/>
  <c r="Z437" i="1"/>
  <c r="X437" i="1"/>
  <c r="E437" i="1" s="1"/>
  <c r="Z436" i="1"/>
  <c r="X436" i="1"/>
  <c r="E436" i="1" s="1"/>
  <c r="Z435" i="1"/>
  <c r="X435" i="1"/>
  <c r="E435" i="1" s="1"/>
  <c r="Z434" i="1"/>
  <c r="X434" i="1"/>
  <c r="E434" i="1" s="1"/>
  <c r="Z433" i="1"/>
  <c r="X433" i="1"/>
  <c r="E433" i="1" s="1"/>
  <c r="Z432" i="1"/>
  <c r="X432" i="1"/>
  <c r="E432" i="1" s="1"/>
  <c r="Z431" i="1"/>
  <c r="X431" i="1"/>
  <c r="E431" i="1" s="1"/>
  <c r="Z430" i="1"/>
  <c r="X430" i="1"/>
  <c r="E430" i="1" s="1"/>
  <c r="Z429" i="1"/>
  <c r="X429" i="1"/>
  <c r="E429" i="1" s="1"/>
  <c r="Z428" i="1"/>
  <c r="X428" i="1"/>
  <c r="E428" i="1" s="1"/>
  <c r="Z427" i="1"/>
  <c r="X427" i="1"/>
  <c r="E427" i="1" s="1"/>
  <c r="Z426" i="1"/>
  <c r="X426" i="1"/>
  <c r="E426" i="1" s="1"/>
  <c r="Z425" i="1"/>
  <c r="X425" i="1"/>
  <c r="E425" i="1" s="1"/>
  <c r="Z424" i="1"/>
  <c r="X424" i="1"/>
  <c r="E424" i="1" s="1"/>
  <c r="Z423" i="1"/>
  <c r="X423" i="1"/>
  <c r="E423" i="1" s="1"/>
  <c r="Z422" i="1"/>
  <c r="X422" i="1"/>
  <c r="E422" i="1" s="1"/>
  <c r="Z421" i="1"/>
  <c r="X421" i="1"/>
  <c r="E421" i="1" s="1"/>
  <c r="Z420" i="1"/>
  <c r="X420" i="1"/>
  <c r="E420" i="1" s="1"/>
  <c r="Z419" i="1"/>
  <c r="X419" i="1"/>
  <c r="E419" i="1" s="1"/>
  <c r="Z418" i="1"/>
  <c r="X418" i="1"/>
  <c r="E418" i="1" s="1"/>
  <c r="Z417" i="1"/>
  <c r="X417" i="1"/>
  <c r="E417" i="1" s="1"/>
  <c r="Z416" i="1"/>
  <c r="X416" i="1"/>
  <c r="E416" i="1" s="1"/>
  <c r="Z415" i="1"/>
  <c r="X415" i="1"/>
  <c r="E415" i="1" s="1"/>
  <c r="Z414" i="1"/>
  <c r="X414" i="1"/>
  <c r="E414" i="1" s="1"/>
  <c r="Z413" i="1"/>
  <c r="X413" i="1"/>
  <c r="E413" i="1" s="1"/>
  <c r="Z412" i="1"/>
  <c r="X412" i="1"/>
  <c r="E412" i="1" s="1"/>
  <c r="Z411" i="1"/>
  <c r="X411" i="1"/>
  <c r="E411" i="1" s="1"/>
  <c r="Z410" i="1"/>
  <c r="X410" i="1"/>
  <c r="E410" i="1" s="1"/>
  <c r="Z409" i="1"/>
  <c r="X409" i="1"/>
  <c r="E409" i="1" s="1"/>
  <c r="Z408" i="1"/>
  <c r="X408" i="1"/>
  <c r="E408" i="1" s="1"/>
  <c r="Z407" i="1"/>
  <c r="X407" i="1"/>
  <c r="E407" i="1" s="1"/>
  <c r="Z406" i="1"/>
  <c r="X406" i="1"/>
  <c r="E406" i="1" s="1"/>
  <c r="Z405" i="1"/>
  <c r="X405" i="1"/>
  <c r="E405" i="1" s="1"/>
  <c r="Z404" i="1"/>
  <c r="X404" i="1"/>
  <c r="E404" i="1" s="1"/>
  <c r="Z403" i="1"/>
  <c r="X403" i="1"/>
  <c r="E403" i="1" s="1"/>
  <c r="Z402" i="1"/>
  <c r="X402" i="1"/>
  <c r="E402" i="1" s="1"/>
  <c r="Z401" i="1"/>
  <c r="X401" i="1"/>
  <c r="E401" i="1" s="1"/>
  <c r="Z400" i="1"/>
  <c r="X400" i="1"/>
  <c r="E400" i="1" s="1"/>
  <c r="Z399" i="1"/>
  <c r="X399" i="1"/>
  <c r="E399" i="1" s="1"/>
  <c r="Z398" i="1"/>
  <c r="X398" i="1"/>
  <c r="E398" i="1" s="1"/>
  <c r="Z397" i="1"/>
  <c r="X397" i="1"/>
  <c r="E397" i="1" s="1"/>
  <c r="Z396" i="1"/>
  <c r="X396" i="1"/>
  <c r="E396" i="1" s="1"/>
  <c r="Z395" i="1"/>
  <c r="X395" i="1"/>
  <c r="E395" i="1" s="1"/>
  <c r="Z394" i="1"/>
  <c r="X394" i="1"/>
  <c r="E394" i="1" s="1"/>
  <c r="Z393" i="1"/>
  <c r="X393" i="1"/>
  <c r="E393" i="1" s="1"/>
  <c r="Z392" i="1"/>
  <c r="X392" i="1"/>
  <c r="E392" i="1" s="1"/>
  <c r="Z391" i="1"/>
  <c r="X391" i="1"/>
  <c r="E391" i="1" s="1"/>
  <c r="Z390" i="1"/>
  <c r="X390" i="1"/>
  <c r="E390" i="1" s="1"/>
  <c r="Z389" i="1"/>
  <c r="X389" i="1"/>
  <c r="E389" i="1" s="1"/>
  <c r="Z388" i="1"/>
  <c r="X388" i="1"/>
  <c r="E388" i="1" s="1"/>
  <c r="Z387" i="1"/>
  <c r="X387" i="1"/>
  <c r="E387" i="1" s="1"/>
  <c r="Z386" i="1"/>
  <c r="X386" i="1"/>
  <c r="E386" i="1" s="1"/>
  <c r="Z385" i="1"/>
  <c r="X385" i="1"/>
  <c r="E385" i="1" s="1"/>
  <c r="Z384" i="1"/>
  <c r="X384" i="1"/>
  <c r="E384" i="1" s="1"/>
  <c r="Z383" i="1"/>
  <c r="X383" i="1"/>
  <c r="E383" i="1" s="1"/>
  <c r="Z382" i="1"/>
  <c r="X382" i="1"/>
  <c r="E382" i="1" s="1"/>
  <c r="Z381" i="1"/>
  <c r="X381" i="1"/>
  <c r="E381" i="1" s="1"/>
  <c r="Z380" i="1"/>
  <c r="X380" i="1"/>
  <c r="E380" i="1" s="1"/>
  <c r="Z379" i="1"/>
  <c r="X379" i="1"/>
  <c r="E379" i="1" s="1"/>
  <c r="Z378" i="1"/>
  <c r="X378" i="1"/>
  <c r="E378" i="1" s="1"/>
  <c r="Z377" i="1"/>
  <c r="X377" i="1"/>
  <c r="E377" i="1" s="1"/>
  <c r="Z376" i="1"/>
  <c r="X376" i="1"/>
  <c r="E376" i="1" s="1"/>
  <c r="Z375" i="1"/>
  <c r="X375" i="1"/>
  <c r="E375" i="1" s="1"/>
  <c r="Z374" i="1"/>
  <c r="X374" i="1"/>
  <c r="E374" i="1" s="1"/>
  <c r="Z373" i="1"/>
  <c r="X373" i="1"/>
  <c r="E373" i="1" s="1"/>
  <c r="Z372" i="1"/>
  <c r="X372" i="1"/>
  <c r="E372" i="1" s="1"/>
  <c r="Z371" i="1"/>
  <c r="X371" i="1"/>
  <c r="E371" i="1" s="1"/>
  <c r="Z370" i="1"/>
  <c r="X370" i="1"/>
  <c r="E370" i="1" s="1"/>
  <c r="Z369" i="1"/>
  <c r="X369" i="1"/>
  <c r="E369" i="1" s="1"/>
  <c r="Z368" i="1"/>
  <c r="X368" i="1"/>
  <c r="E368" i="1" s="1"/>
  <c r="Z367" i="1"/>
  <c r="X367" i="1"/>
  <c r="E367" i="1" s="1"/>
  <c r="Z366" i="1"/>
  <c r="X366" i="1"/>
  <c r="E366" i="1" s="1"/>
  <c r="Z365" i="1"/>
  <c r="X365" i="1"/>
  <c r="E365" i="1" s="1"/>
  <c r="Z364" i="1"/>
  <c r="X364" i="1"/>
  <c r="E364" i="1" s="1"/>
  <c r="Z363" i="1"/>
  <c r="X363" i="1"/>
  <c r="E363" i="1" s="1"/>
  <c r="Z362" i="1"/>
  <c r="X362" i="1"/>
  <c r="E362" i="1" s="1"/>
  <c r="Z361" i="1"/>
  <c r="X361" i="1"/>
  <c r="E361" i="1" s="1"/>
  <c r="Z360" i="1"/>
  <c r="X360" i="1"/>
  <c r="E360" i="1" s="1"/>
  <c r="Z359" i="1"/>
  <c r="X359" i="1"/>
  <c r="E359" i="1" s="1"/>
  <c r="Z358" i="1"/>
  <c r="X358" i="1"/>
  <c r="E358" i="1" s="1"/>
  <c r="Z357" i="1"/>
  <c r="X357" i="1"/>
  <c r="E357" i="1" s="1"/>
  <c r="Z356" i="1"/>
  <c r="X356" i="1"/>
  <c r="E356" i="1" s="1"/>
  <c r="Z355" i="1"/>
  <c r="X355" i="1"/>
  <c r="E355" i="1" s="1"/>
  <c r="Z354" i="1"/>
  <c r="X354" i="1"/>
  <c r="E354" i="1" s="1"/>
  <c r="Z353" i="1"/>
  <c r="X353" i="1"/>
  <c r="E353" i="1" s="1"/>
  <c r="Z352" i="1"/>
  <c r="X352" i="1"/>
  <c r="E352" i="1" s="1"/>
  <c r="Z351" i="1"/>
  <c r="X351" i="1"/>
  <c r="E351" i="1" s="1"/>
  <c r="Z350" i="1"/>
  <c r="X350" i="1"/>
  <c r="E350" i="1" s="1"/>
  <c r="Z349" i="1"/>
  <c r="X349" i="1"/>
  <c r="E349" i="1" s="1"/>
  <c r="Z348" i="1"/>
  <c r="X348" i="1"/>
  <c r="E348" i="1" s="1"/>
  <c r="Z347" i="1"/>
  <c r="X347" i="1"/>
  <c r="E347" i="1" s="1"/>
  <c r="Z346" i="1"/>
  <c r="X346" i="1"/>
  <c r="E346" i="1" s="1"/>
  <c r="Z345" i="1"/>
  <c r="X345" i="1"/>
  <c r="E345" i="1" s="1"/>
  <c r="Z344" i="1"/>
  <c r="X344" i="1"/>
  <c r="E344" i="1" s="1"/>
  <c r="Z343" i="1"/>
  <c r="X343" i="1"/>
  <c r="E343" i="1" s="1"/>
  <c r="Z342" i="1"/>
  <c r="X342" i="1"/>
  <c r="E342" i="1" s="1"/>
  <c r="Z341" i="1"/>
  <c r="X341" i="1"/>
  <c r="E341" i="1" s="1"/>
  <c r="Z340" i="1"/>
  <c r="X340" i="1"/>
  <c r="E340" i="1" s="1"/>
  <c r="Z339" i="1"/>
  <c r="X339" i="1"/>
  <c r="E339" i="1" s="1"/>
  <c r="Z338" i="1"/>
  <c r="X338" i="1"/>
  <c r="E338" i="1" s="1"/>
  <c r="Z337" i="1"/>
  <c r="X337" i="1"/>
  <c r="E337" i="1" s="1"/>
  <c r="Z336" i="1"/>
  <c r="X336" i="1"/>
  <c r="E336" i="1" s="1"/>
  <c r="Z335" i="1"/>
  <c r="X335" i="1"/>
  <c r="E335" i="1" s="1"/>
  <c r="Z334" i="1"/>
  <c r="X334" i="1"/>
  <c r="E334" i="1" s="1"/>
  <c r="Z333" i="1"/>
  <c r="X333" i="1"/>
  <c r="E333" i="1" s="1"/>
  <c r="Z332" i="1"/>
  <c r="X332" i="1"/>
  <c r="E332" i="1" s="1"/>
  <c r="Z331" i="1"/>
  <c r="X331" i="1"/>
  <c r="E331" i="1" s="1"/>
  <c r="Z330" i="1"/>
  <c r="X330" i="1"/>
  <c r="E330" i="1" s="1"/>
  <c r="Z329" i="1"/>
  <c r="X329" i="1"/>
  <c r="E329" i="1" s="1"/>
  <c r="Z328" i="1"/>
  <c r="X328" i="1"/>
  <c r="E328" i="1" s="1"/>
  <c r="Z327" i="1"/>
  <c r="X327" i="1"/>
  <c r="E327" i="1" s="1"/>
  <c r="Z326" i="1"/>
  <c r="X326" i="1"/>
  <c r="E326" i="1" s="1"/>
  <c r="Z325" i="1"/>
  <c r="X325" i="1"/>
  <c r="E325" i="1" s="1"/>
  <c r="Z324" i="1"/>
  <c r="X324" i="1"/>
  <c r="E324" i="1" s="1"/>
  <c r="Z323" i="1"/>
  <c r="X323" i="1"/>
  <c r="E323" i="1" s="1"/>
  <c r="Z322" i="1"/>
  <c r="X322" i="1"/>
  <c r="E322" i="1" s="1"/>
  <c r="Z321" i="1"/>
  <c r="X321" i="1"/>
  <c r="E321" i="1" s="1"/>
  <c r="Z320" i="1"/>
  <c r="X320" i="1"/>
  <c r="E320" i="1" s="1"/>
  <c r="Z319" i="1"/>
  <c r="X319" i="1"/>
  <c r="E319" i="1" s="1"/>
  <c r="Z318" i="1"/>
  <c r="X318" i="1"/>
  <c r="E318" i="1" s="1"/>
  <c r="Z317" i="1"/>
  <c r="X317" i="1"/>
  <c r="E317" i="1" s="1"/>
  <c r="Z316" i="1"/>
  <c r="X316" i="1"/>
  <c r="E316" i="1" s="1"/>
  <c r="Z315" i="1"/>
  <c r="X315" i="1"/>
  <c r="E315" i="1" s="1"/>
  <c r="Z314" i="1"/>
  <c r="X314" i="1"/>
  <c r="E314" i="1" s="1"/>
  <c r="Z313" i="1"/>
  <c r="X313" i="1"/>
  <c r="E313" i="1" s="1"/>
  <c r="Z312" i="1"/>
  <c r="X312" i="1"/>
  <c r="E312" i="1" s="1"/>
  <c r="Z311" i="1"/>
  <c r="X311" i="1"/>
  <c r="E311" i="1" s="1"/>
  <c r="Z310" i="1"/>
  <c r="X310" i="1"/>
  <c r="E310" i="1" s="1"/>
  <c r="Z309" i="1"/>
  <c r="X309" i="1"/>
  <c r="E309" i="1" s="1"/>
  <c r="Z308" i="1"/>
  <c r="X308" i="1"/>
  <c r="E308" i="1" s="1"/>
  <c r="Z307" i="1"/>
  <c r="X307" i="1"/>
  <c r="E307" i="1" s="1"/>
  <c r="Z306" i="1"/>
  <c r="X306" i="1"/>
  <c r="E306" i="1" s="1"/>
  <c r="Z305" i="1"/>
  <c r="X305" i="1"/>
  <c r="E305" i="1" s="1"/>
  <c r="Z304" i="1"/>
  <c r="X304" i="1"/>
  <c r="E304" i="1" s="1"/>
  <c r="Z303" i="1"/>
  <c r="X303" i="1"/>
  <c r="E303" i="1" s="1"/>
  <c r="Z302" i="1"/>
  <c r="X302" i="1"/>
  <c r="E302" i="1" s="1"/>
  <c r="Z301" i="1"/>
  <c r="X301" i="1"/>
  <c r="E301" i="1" s="1"/>
  <c r="Z300" i="1"/>
  <c r="X300" i="1"/>
  <c r="E300" i="1" s="1"/>
  <c r="Z299" i="1"/>
  <c r="X299" i="1"/>
  <c r="E299" i="1" s="1"/>
  <c r="Z298" i="1"/>
  <c r="X298" i="1"/>
  <c r="E298" i="1" s="1"/>
  <c r="Z297" i="1"/>
  <c r="X297" i="1"/>
  <c r="E297" i="1" s="1"/>
  <c r="Z296" i="1"/>
  <c r="X296" i="1"/>
  <c r="E296" i="1" s="1"/>
  <c r="Z295" i="1"/>
  <c r="X295" i="1"/>
  <c r="E295" i="1" s="1"/>
  <c r="Z294" i="1"/>
  <c r="X294" i="1"/>
  <c r="E294" i="1" s="1"/>
  <c r="Z293" i="1"/>
  <c r="X293" i="1"/>
  <c r="E293" i="1" s="1"/>
  <c r="Z292" i="1"/>
  <c r="X292" i="1"/>
  <c r="E292" i="1" s="1"/>
  <c r="Z291" i="1"/>
  <c r="X291" i="1"/>
  <c r="E291" i="1" s="1"/>
  <c r="Z290" i="1"/>
  <c r="X290" i="1"/>
  <c r="E290" i="1" s="1"/>
  <c r="Z289" i="1"/>
  <c r="X289" i="1"/>
  <c r="E289" i="1" s="1"/>
  <c r="Z288" i="1"/>
  <c r="X288" i="1"/>
  <c r="E288" i="1" s="1"/>
  <c r="Z287" i="1"/>
  <c r="X287" i="1"/>
  <c r="E287" i="1" s="1"/>
  <c r="Z286" i="1"/>
  <c r="X286" i="1"/>
  <c r="E286" i="1" s="1"/>
  <c r="Z285" i="1"/>
  <c r="X285" i="1"/>
  <c r="E285" i="1" s="1"/>
  <c r="Z284" i="1"/>
  <c r="X284" i="1"/>
  <c r="E284" i="1" s="1"/>
  <c r="Z283" i="1"/>
  <c r="X283" i="1"/>
  <c r="E283" i="1" s="1"/>
  <c r="Z282" i="1"/>
  <c r="X282" i="1"/>
  <c r="E282" i="1" s="1"/>
  <c r="Z281" i="1"/>
  <c r="X281" i="1"/>
  <c r="E281" i="1" s="1"/>
  <c r="Z280" i="1"/>
  <c r="X280" i="1"/>
  <c r="E280" i="1" s="1"/>
  <c r="Z279" i="1"/>
  <c r="X279" i="1"/>
  <c r="E279" i="1" s="1"/>
  <c r="Z278" i="1"/>
  <c r="X278" i="1"/>
  <c r="E278" i="1" s="1"/>
  <c r="Z277" i="1"/>
  <c r="X277" i="1"/>
  <c r="E277" i="1" s="1"/>
  <c r="Z276" i="1"/>
  <c r="X276" i="1"/>
  <c r="E276" i="1" s="1"/>
  <c r="Z275" i="1"/>
  <c r="X275" i="1"/>
  <c r="E275" i="1" s="1"/>
  <c r="Z274" i="1"/>
  <c r="X274" i="1"/>
  <c r="E274" i="1" s="1"/>
  <c r="Z273" i="1"/>
  <c r="X273" i="1"/>
  <c r="E273" i="1" s="1"/>
  <c r="Z272" i="1"/>
  <c r="X272" i="1"/>
  <c r="E272" i="1" s="1"/>
  <c r="Z271" i="1"/>
  <c r="X271" i="1"/>
  <c r="E271" i="1" s="1"/>
  <c r="Z270" i="1"/>
  <c r="X270" i="1"/>
  <c r="E270" i="1" s="1"/>
  <c r="Z269" i="1"/>
  <c r="X269" i="1"/>
  <c r="E269" i="1" s="1"/>
  <c r="Z268" i="1"/>
  <c r="X268" i="1"/>
  <c r="E268" i="1" s="1"/>
  <c r="Z267" i="1"/>
  <c r="X267" i="1"/>
  <c r="E267" i="1" s="1"/>
  <c r="Z266" i="1"/>
  <c r="X266" i="1"/>
  <c r="E266" i="1" s="1"/>
  <c r="Z265" i="1"/>
  <c r="X265" i="1"/>
  <c r="E265" i="1" s="1"/>
  <c r="Z264" i="1"/>
  <c r="X264" i="1"/>
  <c r="E264" i="1" s="1"/>
  <c r="Z263" i="1"/>
  <c r="X263" i="1"/>
  <c r="E263" i="1" s="1"/>
  <c r="Z262" i="1"/>
  <c r="X262" i="1"/>
  <c r="E262" i="1" s="1"/>
  <c r="Z261" i="1"/>
  <c r="X261" i="1"/>
  <c r="E261" i="1" s="1"/>
  <c r="Z260" i="1"/>
  <c r="X260" i="1"/>
  <c r="E260" i="1" s="1"/>
  <c r="Z259" i="1"/>
  <c r="X259" i="1"/>
  <c r="E259" i="1" s="1"/>
  <c r="Z258" i="1"/>
  <c r="X258" i="1"/>
  <c r="E258" i="1" s="1"/>
  <c r="Z257" i="1"/>
  <c r="X257" i="1"/>
  <c r="E257" i="1" s="1"/>
  <c r="Z256" i="1"/>
  <c r="X256" i="1"/>
  <c r="E256" i="1" s="1"/>
  <c r="Z255" i="1"/>
  <c r="X255" i="1"/>
  <c r="E255" i="1" s="1"/>
  <c r="Z254" i="1"/>
  <c r="X254" i="1"/>
  <c r="E254" i="1" s="1"/>
  <c r="Z253" i="1"/>
  <c r="X253" i="1"/>
  <c r="E253" i="1" s="1"/>
  <c r="Z252" i="1"/>
  <c r="X252" i="1"/>
  <c r="E252" i="1" s="1"/>
  <c r="Z251" i="1"/>
  <c r="X251" i="1"/>
  <c r="E251" i="1" s="1"/>
  <c r="Z250" i="1"/>
  <c r="X250" i="1"/>
  <c r="E250" i="1" s="1"/>
  <c r="Z249" i="1"/>
  <c r="X249" i="1"/>
  <c r="E249" i="1" s="1"/>
  <c r="Z248" i="1"/>
  <c r="X248" i="1"/>
  <c r="E248" i="1" s="1"/>
  <c r="Z247" i="1"/>
  <c r="X247" i="1"/>
  <c r="E247" i="1" s="1"/>
  <c r="Z246" i="1"/>
  <c r="X246" i="1"/>
  <c r="E246" i="1" s="1"/>
  <c r="Z245" i="1"/>
  <c r="X245" i="1"/>
  <c r="E245" i="1" s="1"/>
  <c r="Z244" i="1"/>
  <c r="X244" i="1"/>
  <c r="E244" i="1" s="1"/>
  <c r="Z243" i="1"/>
  <c r="X243" i="1"/>
  <c r="E243" i="1" s="1"/>
  <c r="Z242" i="1"/>
  <c r="X242" i="1"/>
  <c r="E242" i="1" s="1"/>
  <c r="Z241" i="1"/>
  <c r="X241" i="1"/>
  <c r="E241" i="1" s="1"/>
  <c r="Z240" i="1"/>
  <c r="X240" i="1"/>
  <c r="E240" i="1" s="1"/>
  <c r="Z239" i="1"/>
  <c r="X239" i="1"/>
  <c r="E239" i="1" s="1"/>
  <c r="Z238" i="1"/>
  <c r="X238" i="1"/>
  <c r="E238" i="1" s="1"/>
  <c r="Z237" i="1"/>
  <c r="X237" i="1"/>
  <c r="E237" i="1" s="1"/>
  <c r="Z236" i="1"/>
  <c r="X236" i="1"/>
  <c r="E236" i="1" s="1"/>
  <c r="Z235" i="1"/>
  <c r="X235" i="1"/>
  <c r="E235" i="1" s="1"/>
  <c r="Z234" i="1"/>
  <c r="X234" i="1"/>
  <c r="E234" i="1" s="1"/>
  <c r="Z233" i="1"/>
  <c r="X233" i="1"/>
  <c r="E233" i="1" s="1"/>
  <c r="Z232" i="1"/>
  <c r="X232" i="1"/>
  <c r="E232" i="1" s="1"/>
  <c r="Z231" i="1"/>
  <c r="X231" i="1"/>
  <c r="E231" i="1" s="1"/>
  <c r="Z230" i="1"/>
  <c r="X230" i="1"/>
  <c r="E230" i="1" s="1"/>
  <c r="Z229" i="1"/>
  <c r="X229" i="1"/>
  <c r="E229" i="1" s="1"/>
  <c r="Z228" i="1"/>
  <c r="X228" i="1"/>
  <c r="E228" i="1" s="1"/>
  <c r="Z227" i="1"/>
  <c r="X227" i="1"/>
  <c r="E227" i="1" s="1"/>
  <c r="Z226" i="1"/>
  <c r="X226" i="1"/>
  <c r="E226" i="1" s="1"/>
  <c r="Z225" i="1"/>
  <c r="X225" i="1"/>
  <c r="E225" i="1" s="1"/>
  <c r="Z224" i="1"/>
  <c r="X224" i="1"/>
  <c r="E224" i="1" s="1"/>
  <c r="Z223" i="1"/>
  <c r="X223" i="1"/>
  <c r="E223" i="1" s="1"/>
  <c r="Z222" i="1"/>
  <c r="X222" i="1"/>
  <c r="E222" i="1" s="1"/>
  <c r="Z221" i="1"/>
  <c r="X221" i="1"/>
  <c r="E221" i="1" s="1"/>
  <c r="Z220" i="1"/>
  <c r="X220" i="1"/>
  <c r="E220" i="1" s="1"/>
  <c r="Z219" i="1"/>
  <c r="X219" i="1"/>
  <c r="E219" i="1" s="1"/>
  <c r="Z218" i="1"/>
  <c r="X218" i="1"/>
  <c r="E218" i="1" s="1"/>
  <c r="Z217" i="1"/>
  <c r="X217" i="1"/>
  <c r="E217" i="1" s="1"/>
  <c r="Z216" i="1"/>
  <c r="X216" i="1"/>
  <c r="E216" i="1" s="1"/>
  <c r="Z215" i="1"/>
  <c r="X215" i="1"/>
  <c r="E215" i="1" s="1"/>
  <c r="Z214" i="1"/>
  <c r="X214" i="1"/>
  <c r="E214" i="1" s="1"/>
  <c r="Z213" i="1"/>
  <c r="X213" i="1"/>
  <c r="E213" i="1" s="1"/>
  <c r="Z212" i="1"/>
  <c r="X212" i="1"/>
  <c r="E212" i="1" s="1"/>
  <c r="Z211" i="1"/>
  <c r="X211" i="1"/>
  <c r="E211" i="1" s="1"/>
  <c r="Z210" i="1"/>
  <c r="X210" i="1"/>
  <c r="E210" i="1" s="1"/>
  <c r="Z209" i="1"/>
  <c r="X209" i="1"/>
  <c r="E209" i="1" s="1"/>
  <c r="Z208" i="1"/>
  <c r="X208" i="1"/>
  <c r="E208" i="1" s="1"/>
  <c r="Z207" i="1"/>
  <c r="X207" i="1"/>
  <c r="E207" i="1" s="1"/>
  <c r="Z206" i="1"/>
  <c r="X206" i="1"/>
  <c r="E206" i="1" s="1"/>
  <c r="Z205" i="1"/>
  <c r="X205" i="1"/>
  <c r="E205" i="1" s="1"/>
  <c r="Z204" i="1"/>
  <c r="X204" i="1"/>
  <c r="E204" i="1" s="1"/>
  <c r="Z203" i="1"/>
  <c r="X203" i="1"/>
  <c r="E203" i="1" s="1"/>
  <c r="Z202" i="1"/>
  <c r="X202" i="1"/>
  <c r="E202" i="1" s="1"/>
  <c r="Z201" i="1"/>
  <c r="X201" i="1"/>
  <c r="E201" i="1" s="1"/>
  <c r="Z200" i="1"/>
  <c r="X200" i="1"/>
  <c r="E200" i="1" s="1"/>
  <c r="Z199" i="1"/>
  <c r="X199" i="1"/>
  <c r="E199" i="1" s="1"/>
  <c r="Z198" i="1"/>
  <c r="X198" i="1"/>
  <c r="E198" i="1" s="1"/>
  <c r="Z197" i="1"/>
  <c r="X197" i="1"/>
  <c r="E197" i="1" s="1"/>
  <c r="Z196" i="1"/>
  <c r="X196" i="1"/>
  <c r="E196" i="1" s="1"/>
  <c r="Z195" i="1"/>
  <c r="X195" i="1"/>
  <c r="E195" i="1" s="1"/>
  <c r="Z194" i="1"/>
  <c r="X194" i="1"/>
  <c r="E194" i="1" s="1"/>
  <c r="Z193" i="1"/>
  <c r="X193" i="1"/>
  <c r="E193" i="1" s="1"/>
  <c r="Z192" i="1"/>
  <c r="X192" i="1"/>
  <c r="E192" i="1" s="1"/>
  <c r="Z191" i="1"/>
  <c r="X191" i="1"/>
  <c r="E191" i="1" s="1"/>
  <c r="Z190" i="1"/>
  <c r="X190" i="1"/>
  <c r="E190" i="1" s="1"/>
  <c r="Z189" i="1"/>
  <c r="X189" i="1"/>
  <c r="E189" i="1" s="1"/>
  <c r="Z188" i="1"/>
  <c r="X188" i="1"/>
  <c r="E188" i="1" s="1"/>
  <c r="Z187" i="1"/>
  <c r="X187" i="1"/>
  <c r="E187" i="1" s="1"/>
  <c r="Z186" i="1"/>
  <c r="X186" i="1"/>
  <c r="E186" i="1" s="1"/>
  <c r="Z185" i="1"/>
  <c r="X185" i="1"/>
  <c r="E185" i="1" s="1"/>
  <c r="Z184" i="1"/>
  <c r="X184" i="1"/>
  <c r="E184" i="1" s="1"/>
  <c r="Z183" i="1"/>
  <c r="X183" i="1"/>
  <c r="E183" i="1" s="1"/>
  <c r="Z182" i="1"/>
  <c r="X182" i="1"/>
  <c r="E182" i="1" s="1"/>
  <c r="Z181" i="1"/>
  <c r="X181" i="1"/>
  <c r="E181" i="1" s="1"/>
  <c r="Z180" i="1"/>
  <c r="X180" i="1"/>
  <c r="E180" i="1" s="1"/>
  <c r="Z179" i="1"/>
  <c r="X179" i="1"/>
  <c r="E179" i="1" s="1"/>
  <c r="Z178" i="1"/>
  <c r="X178" i="1"/>
  <c r="E178" i="1" s="1"/>
  <c r="Z177" i="1"/>
  <c r="X177" i="1"/>
  <c r="E177" i="1" s="1"/>
  <c r="Z176" i="1"/>
  <c r="X176" i="1"/>
  <c r="E176" i="1" s="1"/>
  <c r="Z175" i="1"/>
  <c r="X175" i="1"/>
  <c r="E175" i="1" s="1"/>
  <c r="Z174" i="1"/>
  <c r="X174" i="1"/>
  <c r="E174" i="1" s="1"/>
  <c r="Z173" i="1"/>
  <c r="X173" i="1"/>
  <c r="E173" i="1" s="1"/>
  <c r="Z172" i="1"/>
  <c r="X172" i="1"/>
  <c r="E172" i="1" s="1"/>
  <c r="Z171" i="1"/>
  <c r="X171" i="1"/>
  <c r="E171" i="1" s="1"/>
  <c r="Z170" i="1"/>
  <c r="X170" i="1"/>
  <c r="E170" i="1" s="1"/>
  <c r="Z169" i="1"/>
  <c r="X169" i="1"/>
  <c r="E169" i="1" s="1"/>
  <c r="Z168" i="1"/>
  <c r="X168" i="1"/>
  <c r="E168" i="1" s="1"/>
  <c r="Z167" i="1"/>
  <c r="X167" i="1"/>
  <c r="E167" i="1" s="1"/>
  <c r="Z166" i="1"/>
  <c r="X166" i="1"/>
  <c r="E166" i="1" s="1"/>
  <c r="Z165" i="1"/>
  <c r="X165" i="1"/>
  <c r="E165" i="1" s="1"/>
  <c r="Z164" i="1"/>
  <c r="X164" i="1"/>
  <c r="E164" i="1" s="1"/>
  <c r="Z163" i="1"/>
  <c r="X163" i="1"/>
  <c r="E163" i="1" s="1"/>
  <c r="Z162" i="1"/>
  <c r="X162" i="1"/>
  <c r="E162" i="1" s="1"/>
  <c r="Z161" i="1"/>
  <c r="X161" i="1"/>
  <c r="E161" i="1" s="1"/>
  <c r="Z160" i="1"/>
  <c r="X160" i="1"/>
  <c r="E160" i="1" s="1"/>
  <c r="Z159" i="1"/>
  <c r="X159" i="1"/>
  <c r="E159" i="1" s="1"/>
  <c r="Z158" i="1"/>
  <c r="X158" i="1"/>
  <c r="E158" i="1" s="1"/>
  <c r="Z157" i="1"/>
  <c r="X157" i="1"/>
  <c r="E157" i="1" s="1"/>
  <c r="Z156" i="1"/>
  <c r="X156" i="1"/>
  <c r="E156" i="1" s="1"/>
  <c r="Z155" i="1"/>
  <c r="X155" i="1"/>
  <c r="E155" i="1" s="1"/>
  <c r="Z154" i="1"/>
  <c r="X154" i="1"/>
  <c r="E154" i="1" s="1"/>
  <c r="Z153" i="1"/>
  <c r="X153" i="1"/>
  <c r="E153" i="1" s="1"/>
  <c r="Z152" i="1"/>
  <c r="X152" i="1"/>
  <c r="E152" i="1" s="1"/>
  <c r="Z151" i="1"/>
  <c r="X151" i="1"/>
  <c r="E151" i="1" s="1"/>
  <c r="Z150" i="1"/>
  <c r="X150" i="1"/>
  <c r="E150" i="1" s="1"/>
  <c r="Z149" i="1"/>
  <c r="X149" i="1"/>
  <c r="E149" i="1" s="1"/>
  <c r="Z148" i="1"/>
  <c r="X148" i="1"/>
  <c r="E148" i="1" s="1"/>
  <c r="Z147" i="1"/>
  <c r="X147" i="1"/>
  <c r="E147" i="1" s="1"/>
  <c r="Z146" i="1"/>
  <c r="X146" i="1"/>
  <c r="E146" i="1" s="1"/>
  <c r="Z145" i="1"/>
  <c r="X145" i="1"/>
  <c r="E145" i="1" s="1"/>
  <c r="Z144" i="1"/>
  <c r="X144" i="1"/>
  <c r="E144" i="1" s="1"/>
  <c r="Z143" i="1"/>
  <c r="X143" i="1"/>
  <c r="E143" i="1" s="1"/>
  <c r="Z142" i="1"/>
  <c r="X142" i="1"/>
  <c r="E142" i="1" s="1"/>
  <c r="Z141" i="1"/>
  <c r="X141" i="1"/>
  <c r="E141" i="1" s="1"/>
  <c r="Z140" i="1"/>
  <c r="X140" i="1"/>
  <c r="E140" i="1" s="1"/>
  <c r="Z139" i="1"/>
  <c r="X139" i="1"/>
  <c r="E139" i="1" s="1"/>
  <c r="Z138" i="1"/>
  <c r="X138" i="1"/>
  <c r="E138" i="1" s="1"/>
  <c r="Z137" i="1"/>
  <c r="X137" i="1"/>
  <c r="E137" i="1" s="1"/>
  <c r="Z136" i="1"/>
  <c r="X136" i="1"/>
  <c r="E136" i="1" s="1"/>
  <c r="Z135" i="1"/>
  <c r="X135" i="1"/>
  <c r="E135" i="1" s="1"/>
  <c r="Z134" i="1"/>
  <c r="X134" i="1"/>
  <c r="E134" i="1" s="1"/>
  <c r="Z133" i="1"/>
  <c r="X133" i="1"/>
  <c r="E133" i="1" s="1"/>
  <c r="Z132" i="1"/>
  <c r="X132" i="1"/>
  <c r="E132" i="1" s="1"/>
  <c r="Z131" i="1"/>
  <c r="X131" i="1"/>
  <c r="E131" i="1" s="1"/>
  <c r="Z130" i="1"/>
  <c r="X130" i="1"/>
  <c r="E130" i="1" s="1"/>
  <c r="Z129" i="1"/>
  <c r="X129" i="1"/>
  <c r="E129" i="1" s="1"/>
  <c r="Z128" i="1"/>
  <c r="X128" i="1"/>
  <c r="E128" i="1" s="1"/>
  <c r="Z127" i="1"/>
  <c r="X127" i="1"/>
  <c r="E127" i="1" s="1"/>
  <c r="Z126" i="1"/>
  <c r="X126" i="1"/>
  <c r="E126" i="1" s="1"/>
  <c r="Z125" i="1"/>
  <c r="X125" i="1"/>
  <c r="E125" i="1" s="1"/>
  <c r="Z124" i="1"/>
  <c r="X124" i="1"/>
  <c r="E124" i="1" s="1"/>
  <c r="Z123" i="1"/>
  <c r="X123" i="1"/>
  <c r="E123" i="1" s="1"/>
  <c r="Z122" i="1"/>
  <c r="X122" i="1"/>
  <c r="E122" i="1" s="1"/>
  <c r="Z121" i="1"/>
  <c r="X121" i="1"/>
  <c r="E121" i="1" s="1"/>
  <c r="Z120" i="1"/>
  <c r="X120" i="1"/>
  <c r="E120" i="1" s="1"/>
  <c r="Z119" i="1"/>
  <c r="X119" i="1"/>
  <c r="E119" i="1" s="1"/>
  <c r="Z118" i="1"/>
  <c r="X118" i="1"/>
  <c r="E118" i="1" s="1"/>
  <c r="Z117" i="1"/>
  <c r="X117" i="1"/>
  <c r="E117" i="1" s="1"/>
  <c r="Z116" i="1"/>
  <c r="X116" i="1"/>
  <c r="E116" i="1" s="1"/>
  <c r="Z115" i="1"/>
  <c r="X115" i="1"/>
  <c r="E115" i="1" s="1"/>
  <c r="Z114" i="1"/>
  <c r="X114" i="1"/>
  <c r="E114" i="1" s="1"/>
  <c r="Z113" i="1"/>
  <c r="X113" i="1"/>
  <c r="E113" i="1" s="1"/>
  <c r="Z112" i="1"/>
  <c r="X112" i="1"/>
  <c r="E112" i="1" s="1"/>
  <c r="Z111" i="1"/>
  <c r="X111" i="1"/>
  <c r="E111" i="1" s="1"/>
  <c r="Z110" i="1"/>
  <c r="X110" i="1"/>
  <c r="E110" i="1" s="1"/>
  <c r="Z109" i="1"/>
  <c r="X109" i="1"/>
  <c r="E109" i="1" s="1"/>
  <c r="Z108" i="1"/>
  <c r="X108" i="1"/>
  <c r="E108" i="1" s="1"/>
  <c r="Z107" i="1"/>
  <c r="X107" i="1"/>
  <c r="E107" i="1" s="1"/>
  <c r="Z106" i="1"/>
  <c r="X106" i="1"/>
  <c r="E106" i="1" s="1"/>
  <c r="Z105" i="1"/>
  <c r="X105" i="1"/>
  <c r="E105" i="1" s="1"/>
  <c r="Z104" i="1"/>
  <c r="X104" i="1"/>
  <c r="E104" i="1" s="1"/>
  <c r="Z103" i="1"/>
  <c r="X103" i="1"/>
  <c r="E103" i="1" s="1"/>
  <c r="Z102" i="1"/>
  <c r="X102" i="1"/>
  <c r="E102" i="1" s="1"/>
  <c r="Z101" i="1"/>
  <c r="X101" i="1"/>
  <c r="E101" i="1" s="1"/>
  <c r="Z100" i="1"/>
  <c r="X100" i="1"/>
  <c r="E100" i="1" s="1"/>
  <c r="Z99" i="1"/>
  <c r="X99" i="1"/>
  <c r="E99" i="1" s="1"/>
  <c r="Z98" i="1"/>
  <c r="X98" i="1"/>
  <c r="E98" i="1" s="1"/>
  <c r="Z97" i="1"/>
  <c r="X97" i="1"/>
  <c r="E97" i="1" s="1"/>
  <c r="Z96" i="1"/>
  <c r="X96" i="1"/>
  <c r="E96" i="1" s="1"/>
  <c r="Z95" i="1"/>
  <c r="X95" i="1"/>
  <c r="E95" i="1" s="1"/>
  <c r="Z94" i="1"/>
  <c r="X94" i="1"/>
  <c r="E94" i="1" s="1"/>
  <c r="Z93" i="1"/>
  <c r="X93" i="1"/>
  <c r="E93" i="1" s="1"/>
  <c r="Z92" i="1"/>
  <c r="X92" i="1"/>
  <c r="E92" i="1" s="1"/>
  <c r="Z91" i="1"/>
  <c r="X91" i="1"/>
  <c r="E91" i="1" s="1"/>
  <c r="Z90" i="1"/>
  <c r="X90" i="1"/>
  <c r="E90" i="1" s="1"/>
  <c r="Z89" i="1"/>
  <c r="X89" i="1"/>
  <c r="E89" i="1" s="1"/>
  <c r="Z88" i="1"/>
  <c r="X88" i="1"/>
  <c r="E88" i="1" s="1"/>
  <c r="Z87" i="1"/>
  <c r="X87" i="1"/>
  <c r="E87" i="1" s="1"/>
  <c r="Z86" i="1"/>
  <c r="X86" i="1"/>
  <c r="E86" i="1" s="1"/>
  <c r="Z85" i="1"/>
  <c r="X85" i="1"/>
  <c r="E85" i="1" s="1"/>
  <c r="Z84" i="1"/>
  <c r="X84" i="1"/>
  <c r="E84" i="1" s="1"/>
  <c r="Z83" i="1"/>
  <c r="X83" i="1"/>
  <c r="E83" i="1" s="1"/>
  <c r="Z82" i="1"/>
  <c r="X82" i="1"/>
  <c r="E82" i="1" s="1"/>
  <c r="Z81" i="1"/>
  <c r="X81" i="1"/>
  <c r="E81" i="1" s="1"/>
  <c r="Z80" i="1"/>
  <c r="X80" i="1"/>
  <c r="E80" i="1" s="1"/>
  <c r="Z79" i="1"/>
  <c r="X79" i="1"/>
  <c r="E79" i="1" s="1"/>
  <c r="Z78" i="1"/>
  <c r="X78" i="1"/>
  <c r="E78" i="1" s="1"/>
  <c r="Z77" i="1"/>
  <c r="X77" i="1"/>
  <c r="E77" i="1" s="1"/>
  <c r="Z76" i="1"/>
  <c r="X76" i="1"/>
  <c r="E76" i="1" s="1"/>
  <c r="Z75" i="1"/>
  <c r="X75" i="1"/>
  <c r="E75" i="1" s="1"/>
  <c r="Z74" i="1"/>
  <c r="X74" i="1"/>
  <c r="E74" i="1" s="1"/>
  <c r="Z73" i="1"/>
  <c r="X73" i="1"/>
  <c r="E73" i="1" s="1"/>
  <c r="Z72" i="1"/>
  <c r="X72" i="1"/>
  <c r="E72" i="1" s="1"/>
  <c r="Z71" i="1"/>
  <c r="X71" i="1"/>
  <c r="E71" i="1" s="1"/>
  <c r="Z70" i="1"/>
  <c r="X70" i="1"/>
  <c r="E70" i="1" s="1"/>
  <c r="Z69" i="1"/>
  <c r="X69" i="1"/>
  <c r="E69" i="1" s="1"/>
  <c r="Z68" i="1"/>
  <c r="X68" i="1"/>
  <c r="E68" i="1" s="1"/>
  <c r="Z67" i="1"/>
  <c r="X67" i="1"/>
  <c r="E67" i="1" s="1"/>
  <c r="Z66" i="1"/>
  <c r="X66" i="1"/>
  <c r="E66" i="1" s="1"/>
  <c r="Z65" i="1"/>
  <c r="X65" i="1"/>
  <c r="E65" i="1" s="1"/>
  <c r="Z64" i="1"/>
  <c r="X64" i="1"/>
  <c r="E64" i="1" s="1"/>
  <c r="Z63" i="1"/>
  <c r="X63" i="1"/>
  <c r="E63" i="1" s="1"/>
  <c r="Z62" i="1"/>
  <c r="X62" i="1"/>
  <c r="E62" i="1" s="1"/>
  <c r="Z61" i="1"/>
  <c r="X61" i="1"/>
  <c r="E61" i="1" s="1"/>
  <c r="Z60" i="1"/>
  <c r="X60" i="1"/>
  <c r="E60" i="1" s="1"/>
  <c r="Z59" i="1"/>
  <c r="X59" i="1"/>
  <c r="E59" i="1" s="1"/>
  <c r="Z58" i="1"/>
  <c r="X58" i="1"/>
  <c r="E58" i="1" s="1"/>
  <c r="Z57" i="1"/>
  <c r="X57" i="1"/>
  <c r="E57" i="1" s="1"/>
  <c r="Z56" i="1"/>
  <c r="X56" i="1"/>
  <c r="E56" i="1" s="1"/>
  <c r="Z55" i="1"/>
  <c r="X55" i="1"/>
  <c r="E55" i="1" s="1"/>
  <c r="Z54" i="1"/>
  <c r="X54" i="1"/>
  <c r="E54" i="1" s="1"/>
  <c r="Z53" i="1"/>
  <c r="X53" i="1"/>
  <c r="E53" i="1" s="1"/>
  <c r="Z52" i="1"/>
  <c r="X52" i="1"/>
  <c r="E52" i="1" s="1"/>
  <c r="Z51" i="1"/>
  <c r="X51" i="1"/>
  <c r="E51" i="1" s="1"/>
  <c r="Z50" i="1"/>
  <c r="X50" i="1"/>
  <c r="E50" i="1" s="1"/>
  <c r="Z49" i="1"/>
  <c r="X49" i="1"/>
  <c r="E49" i="1" s="1"/>
  <c r="Z48" i="1"/>
  <c r="X48" i="1"/>
  <c r="E48" i="1" s="1"/>
  <c r="Z47" i="1"/>
  <c r="X47" i="1"/>
  <c r="E47" i="1" s="1"/>
  <c r="Z46" i="1"/>
  <c r="X46" i="1"/>
  <c r="E46" i="1" s="1"/>
  <c r="Z45" i="1"/>
  <c r="X45" i="1"/>
  <c r="E45" i="1" s="1"/>
  <c r="Z44" i="1"/>
  <c r="X44" i="1"/>
  <c r="E44" i="1" s="1"/>
  <c r="Z43" i="1"/>
  <c r="X43" i="1"/>
  <c r="E43" i="1" s="1"/>
  <c r="Z42" i="1"/>
  <c r="X42" i="1"/>
  <c r="E42" i="1" s="1"/>
  <c r="Z41" i="1"/>
  <c r="X41" i="1"/>
  <c r="E41" i="1" s="1"/>
  <c r="Z40" i="1"/>
  <c r="X40" i="1"/>
  <c r="E40" i="1" s="1"/>
  <c r="Z39" i="1"/>
  <c r="X39" i="1"/>
  <c r="E39" i="1" s="1"/>
  <c r="Z38" i="1"/>
  <c r="X38" i="1"/>
  <c r="E38" i="1" s="1"/>
  <c r="Z37" i="1"/>
  <c r="X37" i="1"/>
  <c r="E37" i="1" s="1"/>
  <c r="Z36" i="1"/>
  <c r="X36" i="1"/>
  <c r="E36" i="1" s="1"/>
  <c r="Z35" i="1"/>
  <c r="X35" i="1"/>
  <c r="E35" i="1" s="1"/>
  <c r="Z34" i="1"/>
  <c r="X34" i="1"/>
  <c r="E34" i="1" s="1"/>
  <c r="Z33" i="1"/>
  <c r="X33" i="1"/>
  <c r="E33" i="1" s="1"/>
  <c r="Z32" i="1"/>
  <c r="X32" i="1"/>
  <c r="E32" i="1" s="1"/>
  <c r="Z31" i="1"/>
  <c r="X31" i="1"/>
  <c r="E31" i="1" s="1"/>
  <c r="Z30" i="1"/>
  <c r="X30" i="1"/>
  <c r="E30" i="1" s="1"/>
  <c r="Z29" i="1"/>
  <c r="X29" i="1"/>
  <c r="E29" i="1" s="1"/>
  <c r="Z28" i="1"/>
  <c r="X28" i="1"/>
  <c r="E28" i="1" s="1"/>
  <c r="Z27" i="1"/>
  <c r="X27" i="1"/>
  <c r="E27" i="1" s="1"/>
  <c r="Z26" i="1"/>
  <c r="X26" i="1"/>
  <c r="E26" i="1" s="1"/>
  <c r="Z25" i="1"/>
  <c r="X25" i="1"/>
  <c r="E25" i="1" s="1"/>
  <c r="Z24" i="1"/>
  <c r="X24" i="1"/>
  <c r="E24" i="1" s="1"/>
  <c r="Z23" i="1"/>
  <c r="X23" i="1"/>
  <c r="E23" i="1" s="1"/>
  <c r="Z22" i="1"/>
  <c r="X22" i="1"/>
  <c r="E22" i="1" s="1"/>
  <c r="Z21" i="1"/>
  <c r="X21" i="1"/>
  <c r="E21" i="1" s="1"/>
  <c r="Z20" i="1"/>
  <c r="X20" i="1"/>
  <c r="E20" i="1" s="1"/>
  <c r="Z19" i="1"/>
  <c r="X19" i="1"/>
  <c r="E19" i="1" s="1"/>
  <c r="Z18" i="1"/>
  <c r="X18" i="1"/>
  <c r="E18" i="1" s="1"/>
  <c r="Z17" i="1"/>
  <c r="X17" i="1"/>
  <c r="E17" i="1" s="1"/>
  <c r="Z16" i="1"/>
  <c r="X16" i="1"/>
  <c r="E16" i="1" s="1"/>
  <c r="Z15" i="1"/>
  <c r="X15" i="1"/>
  <c r="E15" i="1" s="1"/>
  <c r="Z14" i="1"/>
  <c r="X14" i="1"/>
  <c r="E14" i="1" s="1"/>
  <c r="Z13" i="1"/>
  <c r="X13" i="1"/>
  <c r="E13" i="1" s="1"/>
  <c r="Z12" i="1"/>
  <c r="X12" i="1"/>
  <c r="E12" i="1" l="1"/>
  <c r="X586" i="1"/>
  <c r="P12" i="1"/>
  <c r="G12" i="1"/>
  <c r="Z586" i="1"/>
  <c r="P13" i="1"/>
  <c r="G13" i="1"/>
  <c r="P14" i="1"/>
  <c r="G14" i="1"/>
  <c r="P15" i="1"/>
  <c r="G15" i="1"/>
  <c r="P16" i="1"/>
  <c r="G16" i="1"/>
  <c r="P17" i="1"/>
  <c r="G17" i="1"/>
  <c r="P18" i="1"/>
  <c r="G18" i="1"/>
  <c r="P19" i="1"/>
  <c r="G19" i="1"/>
  <c r="P20" i="1"/>
  <c r="G20" i="1"/>
  <c r="P21" i="1"/>
  <c r="G21" i="1"/>
  <c r="P22" i="1"/>
  <c r="G22" i="1"/>
  <c r="P23" i="1"/>
  <c r="G23" i="1"/>
  <c r="P24" i="1"/>
  <c r="G24" i="1"/>
  <c r="P25" i="1"/>
  <c r="G25" i="1"/>
  <c r="P26" i="1"/>
  <c r="G26" i="1"/>
  <c r="P27" i="1"/>
  <c r="G27" i="1"/>
  <c r="P28" i="1"/>
  <c r="G28" i="1"/>
  <c r="P29" i="1"/>
  <c r="G29" i="1"/>
  <c r="P30" i="1"/>
  <c r="G30" i="1"/>
  <c r="P31" i="1"/>
  <c r="G31" i="1"/>
  <c r="P32" i="1"/>
  <c r="G32" i="1"/>
  <c r="P33" i="1"/>
  <c r="G33" i="1"/>
  <c r="P34" i="1"/>
  <c r="G34" i="1"/>
  <c r="P35" i="1"/>
  <c r="G35" i="1"/>
  <c r="P36" i="1"/>
  <c r="G36" i="1"/>
  <c r="P37" i="1"/>
  <c r="G37" i="1"/>
  <c r="P38" i="1"/>
  <c r="G38" i="1"/>
  <c r="P39" i="1"/>
  <c r="G39" i="1"/>
  <c r="P40" i="1"/>
  <c r="G40" i="1"/>
  <c r="P41" i="1"/>
  <c r="G41" i="1"/>
  <c r="P42" i="1"/>
  <c r="G42" i="1"/>
  <c r="P43" i="1"/>
  <c r="G43" i="1"/>
  <c r="P44" i="1"/>
  <c r="G44" i="1"/>
  <c r="P45" i="1"/>
  <c r="G45" i="1"/>
  <c r="P46" i="1"/>
  <c r="G46" i="1"/>
  <c r="P47" i="1"/>
  <c r="G47" i="1"/>
  <c r="P48" i="1"/>
  <c r="G48" i="1"/>
  <c r="P49" i="1"/>
  <c r="G49" i="1"/>
  <c r="P50" i="1"/>
  <c r="G50" i="1"/>
  <c r="P51" i="1"/>
  <c r="G51" i="1"/>
  <c r="P52" i="1"/>
  <c r="G52" i="1"/>
  <c r="P53" i="1"/>
  <c r="G53" i="1"/>
  <c r="P54" i="1"/>
  <c r="G54" i="1"/>
  <c r="P55" i="1"/>
  <c r="G55" i="1"/>
  <c r="P56" i="1"/>
  <c r="G56" i="1"/>
  <c r="P57" i="1"/>
  <c r="G57" i="1"/>
  <c r="P58" i="1"/>
  <c r="G58" i="1"/>
  <c r="P59" i="1"/>
  <c r="G59" i="1"/>
  <c r="P60" i="1"/>
  <c r="G60" i="1"/>
  <c r="P61" i="1"/>
  <c r="G61" i="1"/>
  <c r="P62" i="1"/>
  <c r="G62" i="1"/>
  <c r="P63" i="1"/>
  <c r="G63" i="1"/>
  <c r="P64" i="1"/>
  <c r="G64" i="1"/>
  <c r="P65" i="1"/>
  <c r="G65" i="1"/>
  <c r="P66" i="1"/>
  <c r="G66" i="1"/>
  <c r="P67" i="1"/>
  <c r="G67" i="1"/>
  <c r="P68" i="1"/>
  <c r="G68" i="1"/>
  <c r="P69" i="1"/>
  <c r="G69" i="1"/>
  <c r="P70" i="1"/>
  <c r="G70" i="1"/>
  <c r="P71" i="1"/>
  <c r="G71" i="1"/>
  <c r="P72" i="1"/>
  <c r="G72" i="1"/>
  <c r="P73" i="1"/>
  <c r="G73" i="1"/>
  <c r="P74" i="1"/>
  <c r="G74" i="1"/>
  <c r="P75" i="1"/>
  <c r="G75" i="1"/>
  <c r="P76" i="1"/>
  <c r="G76" i="1"/>
  <c r="P77" i="1"/>
  <c r="G77" i="1"/>
  <c r="P78" i="1"/>
  <c r="G78" i="1"/>
  <c r="P79" i="1"/>
  <c r="G79" i="1"/>
  <c r="P80" i="1"/>
  <c r="G80" i="1"/>
  <c r="P81" i="1"/>
  <c r="G81" i="1"/>
  <c r="P82" i="1"/>
  <c r="G82" i="1"/>
  <c r="P83" i="1"/>
  <c r="G83" i="1"/>
  <c r="P84" i="1"/>
  <c r="G84" i="1"/>
  <c r="P85" i="1"/>
  <c r="G85" i="1"/>
  <c r="P86" i="1"/>
  <c r="G86" i="1"/>
  <c r="P87" i="1"/>
  <c r="G87" i="1"/>
  <c r="P88" i="1"/>
  <c r="G88" i="1"/>
  <c r="P89" i="1"/>
  <c r="G89" i="1"/>
  <c r="P90" i="1"/>
  <c r="G90" i="1"/>
  <c r="P91" i="1"/>
  <c r="G91" i="1"/>
  <c r="P92" i="1"/>
  <c r="G92" i="1"/>
  <c r="P93" i="1"/>
  <c r="G93" i="1"/>
  <c r="P94" i="1"/>
  <c r="G94" i="1"/>
  <c r="P95" i="1"/>
  <c r="G95" i="1"/>
  <c r="P96" i="1"/>
  <c r="G96" i="1"/>
  <c r="P97" i="1"/>
  <c r="G97" i="1"/>
  <c r="P98" i="1"/>
  <c r="G98" i="1"/>
  <c r="P99" i="1"/>
  <c r="G99" i="1"/>
  <c r="P100" i="1"/>
  <c r="G100" i="1"/>
  <c r="P101" i="1"/>
  <c r="G101" i="1"/>
  <c r="P102" i="1"/>
  <c r="G102" i="1"/>
  <c r="P103" i="1"/>
  <c r="G103" i="1"/>
  <c r="P104" i="1"/>
  <c r="G104" i="1"/>
  <c r="P105" i="1"/>
  <c r="G105" i="1"/>
  <c r="P106" i="1"/>
  <c r="G106" i="1"/>
  <c r="P107" i="1"/>
  <c r="G107" i="1"/>
  <c r="P108" i="1"/>
  <c r="G108" i="1"/>
  <c r="P109" i="1"/>
  <c r="G109" i="1"/>
  <c r="P110" i="1"/>
  <c r="G110" i="1"/>
  <c r="P111" i="1"/>
  <c r="G111" i="1"/>
  <c r="P112" i="1"/>
  <c r="G112" i="1"/>
  <c r="P113" i="1"/>
  <c r="G113" i="1"/>
  <c r="P114" i="1"/>
  <c r="G114" i="1"/>
  <c r="P115" i="1"/>
  <c r="G115" i="1"/>
  <c r="P116" i="1"/>
  <c r="G116" i="1"/>
  <c r="P117" i="1"/>
  <c r="G117" i="1"/>
  <c r="P118" i="1"/>
  <c r="G118" i="1"/>
  <c r="P119" i="1"/>
  <c r="G119" i="1"/>
  <c r="P120" i="1"/>
  <c r="G120" i="1"/>
  <c r="P121" i="1"/>
  <c r="G121" i="1"/>
  <c r="P122" i="1"/>
  <c r="G122" i="1"/>
  <c r="P123" i="1"/>
  <c r="G123" i="1"/>
  <c r="P124" i="1"/>
  <c r="G124" i="1"/>
  <c r="P125" i="1"/>
  <c r="G125" i="1"/>
  <c r="P126" i="1"/>
  <c r="G126" i="1"/>
  <c r="P127" i="1"/>
  <c r="G127" i="1"/>
  <c r="P128" i="1"/>
  <c r="G128" i="1"/>
  <c r="P129" i="1"/>
  <c r="G129" i="1"/>
  <c r="P130" i="1"/>
  <c r="G130" i="1"/>
  <c r="P131" i="1"/>
  <c r="G131" i="1"/>
  <c r="P132" i="1"/>
  <c r="G132" i="1"/>
  <c r="P133" i="1"/>
  <c r="G133" i="1"/>
  <c r="P134" i="1"/>
  <c r="G134" i="1"/>
  <c r="P135" i="1"/>
  <c r="G135" i="1"/>
  <c r="P136" i="1"/>
  <c r="G136" i="1"/>
  <c r="P137" i="1"/>
  <c r="G137" i="1"/>
  <c r="P138" i="1"/>
  <c r="G138" i="1"/>
  <c r="P139" i="1"/>
  <c r="G139" i="1"/>
  <c r="P140" i="1"/>
  <c r="G140" i="1"/>
  <c r="P141" i="1"/>
  <c r="G141" i="1"/>
  <c r="P142" i="1"/>
  <c r="G142" i="1"/>
  <c r="P143" i="1"/>
  <c r="G143" i="1"/>
  <c r="P144" i="1"/>
  <c r="G144" i="1"/>
  <c r="P145" i="1"/>
  <c r="G145" i="1"/>
  <c r="P146" i="1"/>
  <c r="G146" i="1"/>
  <c r="P147" i="1"/>
  <c r="G147" i="1"/>
  <c r="P148" i="1"/>
  <c r="G148" i="1"/>
  <c r="P149" i="1"/>
  <c r="G149" i="1"/>
  <c r="P150" i="1"/>
  <c r="G150" i="1"/>
  <c r="P151" i="1"/>
  <c r="G151" i="1"/>
  <c r="P152" i="1"/>
  <c r="G152" i="1"/>
  <c r="P153" i="1"/>
  <c r="G153" i="1"/>
  <c r="P154" i="1"/>
  <c r="G154" i="1"/>
  <c r="P155" i="1"/>
  <c r="G155" i="1"/>
  <c r="P156" i="1"/>
  <c r="G156" i="1"/>
  <c r="P157" i="1"/>
  <c r="G157" i="1"/>
  <c r="P158" i="1"/>
  <c r="G158" i="1"/>
  <c r="P159" i="1"/>
  <c r="G159" i="1"/>
  <c r="P160" i="1"/>
  <c r="G160" i="1"/>
  <c r="P161" i="1"/>
  <c r="G161" i="1"/>
  <c r="P162" i="1"/>
  <c r="G162" i="1"/>
  <c r="P163" i="1"/>
  <c r="G163" i="1"/>
  <c r="P164" i="1"/>
  <c r="G164" i="1"/>
  <c r="P165" i="1"/>
  <c r="G165" i="1"/>
  <c r="P166" i="1"/>
  <c r="G166" i="1"/>
  <c r="P167" i="1"/>
  <c r="G167" i="1"/>
  <c r="P168" i="1"/>
  <c r="G168" i="1"/>
  <c r="P169" i="1"/>
  <c r="G169" i="1"/>
  <c r="P170" i="1"/>
  <c r="G170" i="1"/>
  <c r="P171" i="1"/>
  <c r="G171" i="1"/>
  <c r="P172" i="1"/>
  <c r="G172" i="1"/>
  <c r="P173" i="1"/>
  <c r="G173" i="1"/>
  <c r="P174" i="1"/>
  <c r="G174" i="1"/>
  <c r="P175" i="1"/>
  <c r="G175" i="1"/>
  <c r="P176" i="1"/>
  <c r="G176" i="1"/>
  <c r="P177" i="1"/>
  <c r="G177" i="1"/>
  <c r="P178" i="1"/>
  <c r="G178" i="1"/>
  <c r="P179" i="1"/>
  <c r="G179" i="1"/>
  <c r="P180" i="1"/>
  <c r="G180" i="1"/>
  <c r="P181" i="1"/>
  <c r="G181" i="1"/>
  <c r="P182" i="1"/>
  <c r="G182" i="1"/>
  <c r="P183" i="1"/>
  <c r="G183" i="1"/>
  <c r="P184" i="1"/>
  <c r="G184" i="1"/>
  <c r="P185" i="1"/>
  <c r="G185" i="1"/>
  <c r="P186" i="1"/>
  <c r="G186" i="1"/>
  <c r="P187" i="1"/>
  <c r="G187" i="1"/>
  <c r="P188" i="1"/>
  <c r="G188" i="1"/>
  <c r="P189" i="1"/>
  <c r="G189" i="1"/>
  <c r="P190" i="1"/>
  <c r="G190" i="1"/>
  <c r="P191" i="1"/>
  <c r="G191" i="1"/>
  <c r="P192" i="1"/>
  <c r="G192" i="1"/>
  <c r="P193" i="1"/>
  <c r="G193" i="1"/>
  <c r="P194" i="1"/>
  <c r="G194" i="1"/>
  <c r="P195" i="1"/>
  <c r="G195" i="1"/>
  <c r="P196" i="1"/>
  <c r="G196" i="1"/>
  <c r="P197" i="1"/>
  <c r="G197" i="1"/>
  <c r="P198" i="1"/>
  <c r="G198" i="1"/>
  <c r="P199" i="1"/>
  <c r="G199" i="1"/>
  <c r="P200" i="1"/>
  <c r="G200" i="1"/>
  <c r="P201" i="1"/>
  <c r="G201" i="1"/>
  <c r="P202" i="1"/>
  <c r="G202" i="1"/>
  <c r="P203" i="1"/>
  <c r="G203" i="1"/>
  <c r="P204" i="1"/>
  <c r="G204" i="1"/>
  <c r="P205" i="1"/>
  <c r="G205" i="1"/>
  <c r="P206" i="1"/>
  <c r="G206" i="1"/>
  <c r="P207" i="1"/>
  <c r="G207" i="1"/>
  <c r="P208" i="1"/>
  <c r="G208" i="1"/>
  <c r="P209" i="1"/>
  <c r="G209" i="1"/>
  <c r="P210" i="1"/>
  <c r="G210" i="1"/>
  <c r="P211" i="1"/>
  <c r="G211" i="1"/>
  <c r="P212" i="1"/>
  <c r="G212" i="1"/>
  <c r="P213" i="1"/>
  <c r="G213" i="1"/>
  <c r="P214" i="1"/>
  <c r="G214" i="1"/>
  <c r="P215" i="1"/>
  <c r="G215" i="1"/>
  <c r="P216" i="1"/>
  <c r="G216" i="1"/>
  <c r="P217" i="1"/>
  <c r="G217" i="1"/>
  <c r="P218" i="1"/>
  <c r="G218" i="1"/>
  <c r="P219" i="1"/>
  <c r="G219" i="1"/>
  <c r="P220" i="1"/>
  <c r="G220" i="1"/>
  <c r="P221" i="1"/>
  <c r="G221" i="1"/>
  <c r="P222" i="1"/>
  <c r="G222" i="1"/>
  <c r="P223" i="1"/>
  <c r="G223" i="1"/>
  <c r="P224" i="1"/>
  <c r="G224" i="1"/>
  <c r="P225" i="1"/>
  <c r="G225" i="1"/>
  <c r="P226" i="1"/>
  <c r="G226" i="1"/>
  <c r="P227" i="1"/>
  <c r="G227" i="1"/>
  <c r="P228" i="1"/>
  <c r="G228" i="1"/>
  <c r="P229" i="1"/>
  <c r="G229" i="1"/>
  <c r="P230" i="1"/>
  <c r="G230" i="1"/>
  <c r="P231" i="1"/>
  <c r="G231" i="1"/>
  <c r="P232" i="1"/>
  <c r="G232" i="1"/>
  <c r="P233" i="1"/>
  <c r="G233" i="1"/>
  <c r="P234" i="1"/>
  <c r="G234" i="1"/>
  <c r="P235" i="1"/>
  <c r="G235" i="1"/>
  <c r="P236" i="1"/>
  <c r="G236" i="1"/>
  <c r="P237" i="1"/>
  <c r="G237" i="1"/>
  <c r="P238" i="1"/>
  <c r="G238" i="1"/>
  <c r="P239" i="1"/>
  <c r="G239" i="1"/>
  <c r="P240" i="1"/>
  <c r="G240" i="1"/>
  <c r="P241" i="1"/>
  <c r="G241" i="1"/>
  <c r="P242" i="1"/>
  <c r="G242" i="1"/>
  <c r="P243" i="1"/>
  <c r="G243" i="1"/>
  <c r="P244" i="1"/>
  <c r="G244" i="1"/>
  <c r="P245" i="1"/>
  <c r="G245" i="1"/>
  <c r="P246" i="1"/>
  <c r="G246" i="1"/>
  <c r="P247" i="1"/>
  <c r="G247" i="1"/>
  <c r="P248" i="1"/>
  <c r="G248" i="1"/>
  <c r="P249" i="1"/>
  <c r="G249" i="1"/>
  <c r="P250" i="1"/>
  <c r="G250" i="1"/>
  <c r="P251" i="1"/>
  <c r="G251" i="1"/>
  <c r="P252" i="1"/>
  <c r="G252" i="1"/>
  <c r="P253" i="1"/>
  <c r="G253" i="1"/>
  <c r="P254" i="1"/>
  <c r="G254" i="1"/>
  <c r="P255" i="1"/>
  <c r="G255" i="1"/>
  <c r="P256" i="1"/>
  <c r="G256" i="1"/>
  <c r="P257" i="1"/>
  <c r="G257" i="1"/>
  <c r="P258" i="1"/>
  <c r="G258" i="1"/>
  <c r="P259" i="1"/>
  <c r="G259" i="1"/>
  <c r="P260" i="1"/>
  <c r="G260" i="1"/>
  <c r="P261" i="1"/>
  <c r="G261" i="1"/>
  <c r="P262" i="1"/>
  <c r="G262" i="1"/>
  <c r="P263" i="1"/>
  <c r="G263" i="1"/>
  <c r="P264" i="1"/>
  <c r="G264" i="1"/>
  <c r="P265" i="1"/>
  <c r="G265" i="1"/>
  <c r="P266" i="1"/>
  <c r="G266" i="1"/>
  <c r="P267" i="1"/>
  <c r="G267" i="1"/>
  <c r="P268" i="1"/>
  <c r="G268" i="1"/>
  <c r="P269" i="1"/>
  <c r="G269" i="1"/>
  <c r="P270" i="1"/>
  <c r="G270" i="1"/>
  <c r="P271" i="1"/>
  <c r="G271" i="1"/>
  <c r="P272" i="1"/>
  <c r="G272" i="1"/>
  <c r="P273" i="1"/>
  <c r="G273" i="1"/>
  <c r="P274" i="1"/>
  <c r="G274" i="1"/>
  <c r="P275" i="1"/>
  <c r="G275" i="1"/>
  <c r="P276" i="1"/>
  <c r="G276" i="1"/>
  <c r="P277" i="1"/>
  <c r="G277" i="1"/>
  <c r="P278" i="1"/>
  <c r="G278" i="1"/>
  <c r="P279" i="1"/>
  <c r="G279" i="1"/>
  <c r="P280" i="1"/>
  <c r="G280" i="1"/>
  <c r="P281" i="1"/>
  <c r="G281" i="1"/>
  <c r="P282" i="1"/>
  <c r="G282" i="1"/>
  <c r="P283" i="1"/>
  <c r="G283" i="1"/>
  <c r="P284" i="1"/>
  <c r="G284" i="1"/>
  <c r="P285" i="1"/>
  <c r="G285" i="1"/>
  <c r="P286" i="1"/>
  <c r="G286" i="1"/>
  <c r="P287" i="1"/>
  <c r="G287" i="1"/>
  <c r="P288" i="1"/>
  <c r="G288" i="1"/>
  <c r="P289" i="1"/>
  <c r="G289" i="1"/>
  <c r="P290" i="1"/>
  <c r="G290" i="1"/>
  <c r="P291" i="1"/>
  <c r="G291" i="1"/>
  <c r="P292" i="1"/>
  <c r="G292" i="1"/>
  <c r="P293" i="1"/>
  <c r="G293" i="1"/>
  <c r="P294" i="1"/>
  <c r="G294" i="1"/>
  <c r="P295" i="1"/>
  <c r="G295" i="1"/>
  <c r="P296" i="1"/>
  <c r="G296" i="1"/>
  <c r="P297" i="1"/>
  <c r="G297" i="1"/>
  <c r="P298" i="1"/>
  <c r="G298" i="1"/>
  <c r="P299" i="1"/>
  <c r="G299" i="1"/>
  <c r="P300" i="1"/>
  <c r="G300" i="1"/>
  <c r="P301" i="1"/>
  <c r="G301" i="1"/>
  <c r="P302" i="1"/>
  <c r="G302" i="1"/>
  <c r="P303" i="1"/>
  <c r="G303" i="1"/>
  <c r="P304" i="1"/>
  <c r="G304" i="1"/>
  <c r="P305" i="1"/>
  <c r="G305" i="1"/>
  <c r="P306" i="1"/>
  <c r="G306" i="1"/>
  <c r="P307" i="1"/>
  <c r="G307" i="1"/>
  <c r="P308" i="1"/>
  <c r="G308" i="1"/>
  <c r="P309" i="1"/>
  <c r="G309" i="1"/>
  <c r="P310" i="1"/>
  <c r="G310" i="1"/>
  <c r="P311" i="1"/>
  <c r="G311" i="1"/>
  <c r="P312" i="1"/>
  <c r="G312" i="1"/>
  <c r="P313" i="1"/>
  <c r="G313" i="1"/>
  <c r="P314" i="1"/>
  <c r="G314" i="1"/>
  <c r="P315" i="1"/>
  <c r="G315" i="1"/>
  <c r="P316" i="1"/>
  <c r="G316" i="1"/>
  <c r="P317" i="1"/>
  <c r="G317" i="1"/>
  <c r="P318" i="1"/>
  <c r="G318" i="1"/>
  <c r="P319" i="1"/>
  <c r="G319" i="1"/>
  <c r="P320" i="1"/>
  <c r="G320" i="1"/>
  <c r="P321" i="1"/>
  <c r="G321" i="1"/>
  <c r="P322" i="1"/>
  <c r="G322" i="1"/>
  <c r="P323" i="1"/>
  <c r="G323" i="1"/>
  <c r="P324" i="1"/>
  <c r="G324" i="1"/>
  <c r="P325" i="1"/>
  <c r="G325" i="1"/>
  <c r="P326" i="1"/>
  <c r="G326" i="1"/>
  <c r="P327" i="1"/>
  <c r="G327" i="1"/>
  <c r="P328" i="1"/>
  <c r="G328" i="1"/>
  <c r="P329" i="1"/>
  <c r="G329" i="1"/>
  <c r="P330" i="1"/>
  <c r="G330" i="1"/>
  <c r="P331" i="1"/>
  <c r="G331" i="1"/>
  <c r="P332" i="1"/>
  <c r="G332" i="1"/>
  <c r="P333" i="1"/>
  <c r="G333" i="1"/>
  <c r="P334" i="1"/>
  <c r="G334" i="1"/>
  <c r="P335" i="1"/>
  <c r="G335" i="1"/>
  <c r="P336" i="1"/>
  <c r="G336" i="1"/>
  <c r="P337" i="1"/>
  <c r="G337" i="1"/>
  <c r="P338" i="1"/>
  <c r="G338" i="1"/>
  <c r="P339" i="1"/>
  <c r="G339" i="1"/>
  <c r="P340" i="1"/>
  <c r="G340" i="1"/>
  <c r="P341" i="1"/>
  <c r="G341" i="1"/>
  <c r="P342" i="1"/>
  <c r="G342" i="1"/>
  <c r="P343" i="1"/>
  <c r="G343" i="1"/>
  <c r="P344" i="1"/>
  <c r="G344" i="1"/>
  <c r="P345" i="1"/>
  <c r="G345" i="1"/>
  <c r="P346" i="1"/>
  <c r="G346" i="1"/>
  <c r="P347" i="1"/>
  <c r="G347" i="1"/>
  <c r="P348" i="1"/>
  <c r="G348" i="1"/>
  <c r="P349" i="1"/>
  <c r="G349" i="1"/>
  <c r="P350" i="1"/>
  <c r="G350" i="1"/>
  <c r="P351" i="1"/>
  <c r="G351" i="1"/>
  <c r="P352" i="1"/>
  <c r="G352" i="1"/>
  <c r="P353" i="1"/>
  <c r="G353" i="1"/>
  <c r="P354" i="1"/>
  <c r="G354" i="1"/>
  <c r="P355" i="1"/>
  <c r="G355" i="1"/>
  <c r="P356" i="1"/>
  <c r="G356" i="1"/>
  <c r="P357" i="1"/>
  <c r="G357" i="1"/>
  <c r="P358" i="1"/>
  <c r="G358" i="1"/>
  <c r="P359" i="1"/>
  <c r="G359" i="1"/>
  <c r="P360" i="1"/>
  <c r="G360" i="1"/>
  <c r="P361" i="1"/>
  <c r="G361" i="1"/>
  <c r="P362" i="1"/>
  <c r="G362" i="1"/>
  <c r="P363" i="1"/>
  <c r="G363" i="1"/>
  <c r="P364" i="1"/>
  <c r="G364" i="1"/>
  <c r="P365" i="1"/>
  <c r="G365" i="1"/>
  <c r="P366" i="1"/>
  <c r="G366" i="1"/>
  <c r="P367" i="1"/>
  <c r="G367" i="1"/>
  <c r="P368" i="1"/>
  <c r="G368" i="1"/>
  <c r="P369" i="1"/>
  <c r="G369" i="1"/>
  <c r="P370" i="1"/>
  <c r="G370" i="1"/>
  <c r="P371" i="1"/>
  <c r="G371" i="1"/>
  <c r="P372" i="1"/>
  <c r="G372" i="1"/>
  <c r="P373" i="1"/>
  <c r="G373" i="1"/>
  <c r="P374" i="1"/>
  <c r="G374" i="1"/>
  <c r="P375" i="1"/>
  <c r="G375" i="1"/>
  <c r="P376" i="1"/>
  <c r="G376" i="1"/>
  <c r="P377" i="1"/>
  <c r="G377" i="1"/>
  <c r="P378" i="1"/>
  <c r="G378" i="1"/>
  <c r="P379" i="1"/>
  <c r="G379" i="1"/>
  <c r="P380" i="1"/>
  <c r="G380" i="1"/>
  <c r="P381" i="1"/>
  <c r="G381" i="1"/>
  <c r="P382" i="1"/>
  <c r="G382" i="1"/>
  <c r="P383" i="1"/>
  <c r="G383" i="1"/>
  <c r="P384" i="1"/>
  <c r="G384" i="1"/>
  <c r="P385" i="1"/>
  <c r="G385" i="1"/>
  <c r="P386" i="1"/>
  <c r="G386" i="1"/>
  <c r="P387" i="1"/>
  <c r="G387" i="1"/>
  <c r="P388" i="1"/>
  <c r="G388" i="1"/>
  <c r="P389" i="1"/>
  <c r="G389" i="1"/>
  <c r="P390" i="1"/>
  <c r="G390" i="1"/>
  <c r="P391" i="1"/>
  <c r="G391" i="1"/>
  <c r="P392" i="1"/>
  <c r="G392" i="1"/>
  <c r="P393" i="1"/>
  <c r="G393" i="1"/>
  <c r="P394" i="1"/>
  <c r="G394" i="1"/>
  <c r="P395" i="1"/>
  <c r="G395" i="1"/>
  <c r="P396" i="1"/>
  <c r="G396" i="1"/>
  <c r="P397" i="1"/>
  <c r="G397" i="1"/>
  <c r="P398" i="1"/>
  <c r="G398" i="1"/>
  <c r="P399" i="1"/>
  <c r="G399" i="1"/>
  <c r="P400" i="1"/>
  <c r="G400" i="1"/>
  <c r="P401" i="1"/>
  <c r="G401" i="1"/>
  <c r="P402" i="1"/>
  <c r="G402" i="1"/>
  <c r="P403" i="1"/>
  <c r="G403" i="1"/>
  <c r="P404" i="1"/>
  <c r="G404" i="1"/>
  <c r="P405" i="1"/>
  <c r="G405" i="1"/>
  <c r="P406" i="1"/>
  <c r="G406" i="1"/>
  <c r="P407" i="1"/>
  <c r="G407" i="1"/>
  <c r="P408" i="1"/>
  <c r="G408" i="1"/>
  <c r="P409" i="1"/>
  <c r="G409" i="1"/>
  <c r="P410" i="1"/>
  <c r="G410" i="1"/>
  <c r="P411" i="1"/>
  <c r="G411" i="1"/>
  <c r="P412" i="1"/>
  <c r="G412" i="1"/>
  <c r="P413" i="1"/>
  <c r="G413" i="1"/>
  <c r="P414" i="1"/>
  <c r="G414" i="1"/>
  <c r="P415" i="1"/>
  <c r="G415" i="1"/>
  <c r="P416" i="1"/>
  <c r="G416" i="1"/>
  <c r="P417" i="1"/>
  <c r="G417" i="1"/>
  <c r="P418" i="1"/>
  <c r="G418" i="1"/>
  <c r="P419" i="1"/>
  <c r="G419" i="1"/>
  <c r="P420" i="1"/>
  <c r="G420" i="1"/>
  <c r="P421" i="1"/>
  <c r="G421" i="1"/>
  <c r="P422" i="1"/>
  <c r="G422" i="1"/>
  <c r="P423" i="1"/>
  <c r="G423" i="1"/>
  <c r="P424" i="1"/>
  <c r="G424" i="1"/>
  <c r="P425" i="1"/>
  <c r="G425" i="1"/>
  <c r="P426" i="1"/>
  <c r="G426" i="1"/>
  <c r="P427" i="1"/>
  <c r="G427" i="1"/>
  <c r="P428" i="1"/>
  <c r="G428" i="1"/>
  <c r="P429" i="1"/>
  <c r="G429" i="1"/>
  <c r="P430" i="1"/>
  <c r="G430" i="1"/>
  <c r="P431" i="1"/>
  <c r="G431" i="1"/>
  <c r="P432" i="1"/>
  <c r="G432" i="1"/>
  <c r="P433" i="1"/>
  <c r="G433" i="1"/>
  <c r="P434" i="1"/>
  <c r="G434" i="1"/>
  <c r="P435" i="1"/>
  <c r="G435" i="1"/>
  <c r="P436" i="1"/>
  <c r="G436" i="1"/>
  <c r="P437" i="1"/>
  <c r="G437" i="1"/>
  <c r="P438" i="1"/>
  <c r="G438" i="1"/>
  <c r="P439" i="1"/>
  <c r="G439" i="1"/>
  <c r="P440" i="1"/>
  <c r="G440" i="1"/>
  <c r="P441" i="1"/>
  <c r="G441" i="1"/>
  <c r="P442" i="1"/>
  <c r="G442" i="1"/>
  <c r="P443" i="1"/>
  <c r="G443" i="1"/>
  <c r="P444" i="1"/>
  <c r="G444" i="1"/>
  <c r="P445" i="1"/>
  <c r="G445" i="1"/>
  <c r="P446" i="1"/>
  <c r="G446" i="1"/>
  <c r="P447" i="1"/>
  <c r="G447" i="1"/>
  <c r="P448" i="1"/>
  <c r="G448" i="1"/>
  <c r="P449" i="1"/>
  <c r="G449" i="1"/>
  <c r="P450" i="1"/>
  <c r="G450" i="1"/>
  <c r="P451" i="1"/>
  <c r="G451" i="1"/>
  <c r="P452" i="1"/>
  <c r="G452" i="1"/>
  <c r="P453" i="1"/>
  <c r="G453" i="1"/>
  <c r="P454" i="1"/>
  <c r="G454" i="1"/>
  <c r="P455" i="1"/>
  <c r="G455" i="1"/>
  <c r="P456" i="1"/>
  <c r="G456" i="1"/>
  <c r="P457" i="1"/>
  <c r="G457" i="1"/>
  <c r="P458" i="1"/>
  <c r="G458" i="1"/>
  <c r="P459" i="1"/>
  <c r="G459" i="1"/>
  <c r="P460" i="1"/>
  <c r="G460" i="1"/>
  <c r="P461" i="1"/>
  <c r="G461" i="1"/>
  <c r="P462" i="1"/>
  <c r="G462" i="1"/>
  <c r="P463" i="1"/>
  <c r="G463" i="1"/>
  <c r="P464" i="1"/>
  <c r="G464" i="1"/>
  <c r="P465" i="1"/>
  <c r="G465" i="1"/>
  <c r="P466" i="1"/>
  <c r="G466" i="1"/>
  <c r="P467" i="1"/>
  <c r="G467" i="1"/>
  <c r="P468" i="1"/>
  <c r="G468" i="1"/>
  <c r="P469" i="1"/>
  <c r="G469" i="1"/>
  <c r="P470" i="1"/>
  <c r="G470" i="1"/>
  <c r="P471" i="1"/>
  <c r="G471" i="1"/>
  <c r="P472" i="1"/>
  <c r="G472" i="1"/>
  <c r="P473" i="1"/>
  <c r="G473" i="1"/>
  <c r="P474" i="1"/>
  <c r="G474" i="1"/>
  <c r="P475" i="1"/>
  <c r="G475" i="1"/>
  <c r="P476" i="1"/>
  <c r="G476" i="1"/>
  <c r="P477" i="1"/>
  <c r="G477" i="1"/>
  <c r="P478" i="1"/>
  <c r="G478" i="1"/>
  <c r="P479" i="1"/>
  <c r="G479" i="1"/>
  <c r="P480" i="1"/>
  <c r="G480" i="1"/>
  <c r="P481" i="1"/>
  <c r="G481" i="1"/>
  <c r="P482" i="1"/>
  <c r="G482" i="1"/>
  <c r="P483" i="1"/>
  <c r="G483" i="1"/>
  <c r="P484" i="1"/>
  <c r="G484" i="1"/>
  <c r="P485" i="1"/>
  <c r="G485" i="1"/>
  <c r="P486" i="1"/>
  <c r="G486" i="1"/>
  <c r="P487" i="1"/>
  <c r="G487" i="1"/>
  <c r="P488" i="1"/>
  <c r="G488" i="1"/>
  <c r="P489" i="1"/>
  <c r="G489" i="1"/>
  <c r="P490" i="1"/>
  <c r="G490" i="1"/>
  <c r="P491" i="1"/>
  <c r="G491" i="1"/>
  <c r="P492" i="1"/>
  <c r="G492" i="1"/>
  <c r="P493" i="1"/>
  <c r="G493" i="1"/>
  <c r="P494" i="1"/>
  <c r="G494" i="1"/>
  <c r="P495" i="1"/>
  <c r="G495" i="1"/>
  <c r="P496" i="1"/>
  <c r="G496" i="1"/>
  <c r="P497" i="1"/>
  <c r="G497" i="1"/>
  <c r="P498" i="1"/>
  <c r="G498" i="1"/>
  <c r="P499" i="1"/>
  <c r="G499" i="1"/>
  <c r="P500" i="1"/>
  <c r="G500" i="1"/>
  <c r="P501" i="1"/>
  <c r="G501" i="1"/>
  <c r="P502" i="1"/>
  <c r="G502" i="1"/>
  <c r="P503" i="1"/>
  <c r="G503" i="1"/>
  <c r="P504" i="1"/>
  <c r="G504" i="1"/>
  <c r="P505" i="1"/>
  <c r="G505" i="1"/>
  <c r="P506" i="1"/>
  <c r="G506" i="1"/>
  <c r="P507" i="1"/>
  <c r="G507" i="1"/>
  <c r="P508" i="1"/>
  <c r="G508" i="1"/>
  <c r="P509" i="1"/>
  <c r="G509" i="1"/>
  <c r="P510" i="1"/>
  <c r="G510" i="1"/>
  <c r="P511" i="1"/>
  <c r="G511" i="1"/>
  <c r="P512" i="1"/>
  <c r="G512" i="1"/>
  <c r="P513" i="1"/>
  <c r="G513" i="1"/>
  <c r="P514" i="1"/>
  <c r="G514" i="1"/>
  <c r="P515" i="1"/>
  <c r="G515" i="1"/>
  <c r="P516" i="1"/>
  <c r="G516" i="1"/>
  <c r="P517" i="1"/>
  <c r="G517" i="1"/>
  <c r="P518" i="1"/>
  <c r="G518" i="1"/>
  <c r="P519" i="1"/>
  <c r="G519" i="1"/>
  <c r="P520" i="1"/>
  <c r="G520" i="1"/>
  <c r="P521" i="1"/>
  <c r="G521" i="1"/>
  <c r="P522" i="1"/>
  <c r="G522" i="1"/>
  <c r="P523" i="1"/>
  <c r="G523" i="1"/>
  <c r="P524" i="1"/>
  <c r="G524" i="1"/>
  <c r="P525" i="1"/>
  <c r="G525" i="1"/>
  <c r="P526" i="1"/>
  <c r="G526" i="1"/>
  <c r="P527" i="1"/>
  <c r="G527" i="1"/>
  <c r="P528" i="1"/>
  <c r="G528" i="1"/>
  <c r="P529" i="1"/>
  <c r="G529" i="1"/>
  <c r="P530" i="1"/>
  <c r="G530" i="1"/>
  <c r="P531" i="1"/>
  <c r="G531" i="1"/>
  <c r="P532" i="1"/>
  <c r="G532" i="1"/>
  <c r="P533" i="1"/>
  <c r="G533" i="1"/>
  <c r="P534" i="1"/>
  <c r="G534" i="1"/>
  <c r="P535" i="1"/>
  <c r="G535" i="1"/>
  <c r="P536" i="1"/>
  <c r="G536" i="1"/>
  <c r="P537" i="1"/>
  <c r="G537" i="1"/>
  <c r="P538" i="1"/>
  <c r="G538" i="1"/>
  <c r="P539" i="1"/>
  <c r="G539" i="1"/>
  <c r="P540" i="1"/>
  <c r="G540" i="1"/>
  <c r="P541" i="1"/>
  <c r="G541" i="1"/>
  <c r="P542" i="1"/>
  <c r="G542" i="1"/>
  <c r="P543" i="1"/>
  <c r="G543" i="1"/>
  <c r="P544" i="1"/>
  <c r="G544" i="1"/>
  <c r="P545" i="1"/>
  <c r="G545" i="1"/>
  <c r="P546" i="1"/>
  <c r="G546" i="1"/>
  <c r="P547" i="1"/>
  <c r="G547" i="1"/>
  <c r="P548" i="1"/>
  <c r="G548" i="1"/>
  <c r="P549" i="1"/>
  <c r="G549" i="1"/>
  <c r="P550" i="1"/>
  <c r="G550" i="1"/>
  <c r="P551" i="1"/>
  <c r="G551" i="1"/>
  <c r="P552" i="1"/>
  <c r="G552" i="1"/>
  <c r="P553" i="1"/>
  <c r="G553" i="1"/>
  <c r="P554" i="1"/>
  <c r="G554" i="1"/>
  <c r="P555" i="1"/>
  <c r="G555" i="1"/>
  <c r="P556" i="1"/>
  <c r="G556" i="1"/>
  <c r="P557" i="1"/>
  <c r="G557" i="1"/>
  <c r="P558" i="1"/>
  <c r="G558" i="1"/>
  <c r="P559" i="1"/>
  <c r="G559" i="1"/>
  <c r="P560" i="1"/>
  <c r="G560" i="1"/>
  <c r="P561" i="1"/>
  <c r="G561" i="1"/>
  <c r="P562" i="1"/>
  <c r="G562" i="1"/>
  <c r="P563" i="1"/>
  <c r="G563" i="1"/>
  <c r="P564" i="1"/>
  <c r="G564" i="1"/>
  <c r="P565" i="1"/>
  <c r="G565" i="1"/>
  <c r="P566" i="1"/>
  <c r="G566" i="1"/>
  <c r="P567" i="1"/>
  <c r="G567" i="1"/>
  <c r="P568" i="1"/>
  <c r="G568" i="1"/>
  <c r="P569" i="1"/>
  <c r="G569" i="1"/>
  <c r="P570" i="1"/>
  <c r="G570" i="1"/>
  <c r="P571" i="1"/>
  <c r="G571" i="1"/>
  <c r="P572" i="1"/>
  <c r="G572" i="1"/>
  <c r="P573" i="1"/>
  <c r="G573" i="1"/>
  <c r="P574" i="1"/>
  <c r="G574" i="1"/>
  <c r="P575" i="1"/>
  <c r="G575" i="1"/>
  <c r="P583" i="1"/>
  <c r="G583" i="1"/>
  <c r="P582" i="1"/>
  <c r="G582" i="1"/>
  <c r="P581" i="1"/>
  <c r="G581" i="1"/>
  <c r="P580" i="1"/>
  <c r="G580" i="1"/>
  <c r="P579" i="1"/>
  <c r="G579" i="1"/>
  <c r="P578" i="1"/>
  <c r="G578" i="1"/>
  <c r="P577" i="1"/>
  <c r="G577" i="1"/>
  <c r="P576" i="1"/>
  <c r="G576" i="1"/>
  <c r="P586" i="1"/>
  <c r="E586" i="1"/>
  <c r="G586" i="1"/>
  <c r="F11" i="1" s="1"/>
  <c r="H11" i="1"/>
  <c r="N586" i="1"/>
  <c r="O11" i="1"/>
  <c r="J11" i="1" l="1"/>
  <c r="O576" i="1"/>
  <c r="O577" i="1"/>
  <c r="O578" i="1"/>
  <c r="O579" i="1"/>
  <c r="O580" i="1"/>
  <c r="O581" i="1"/>
  <c r="O582" i="1"/>
  <c r="O583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F13" i="1"/>
  <c r="J13" i="1" s="1"/>
  <c r="F14" i="1"/>
  <c r="J14" i="1" s="1"/>
  <c r="F15" i="1"/>
  <c r="J15" i="1" s="1"/>
  <c r="F16" i="1"/>
  <c r="J16" i="1" s="1"/>
  <c r="F17" i="1"/>
  <c r="J17" i="1" s="1"/>
  <c r="F18" i="1"/>
  <c r="J18" i="1" s="1"/>
  <c r="F19" i="1"/>
  <c r="J19" i="1" s="1"/>
  <c r="F20" i="1"/>
  <c r="J20" i="1" s="1"/>
  <c r="F21" i="1"/>
  <c r="J21" i="1" s="1"/>
  <c r="F22" i="1"/>
  <c r="J22" i="1" s="1"/>
  <c r="F23" i="1"/>
  <c r="J23" i="1" s="1"/>
  <c r="F24" i="1"/>
  <c r="J24" i="1" s="1"/>
  <c r="F25" i="1"/>
  <c r="J25" i="1" s="1"/>
  <c r="F26" i="1"/>
  <c r="J26" i="1" s="1"/>
  <c r="F27" i="1"/>
  <c r="J27" i="1" s="1"/>
  <c r="F28" i="1"/>
  <c r="J28" i="1" s="1"/>
  <c r="F29" i="1"/>
  <c r="J29" i="1" s="1"/>
  <c r="F30" i="1"/>
  <c r="J30" i="1" s="1"/>
  <c r="F31" i="1"/>
  <c r="J31" i="1" s="1"/>
  <c r="F32" i="1"/>
  <c r="J32" i="1" s="1"/>
  <c r="F33" i="1"/>
  <c r="J33" i="1" s="1"/>
  <c r="F34" i="1"/>
  <c r="J34" i="1" s="1"/>
  <c r="F35" i="1"/>
  <c r="J35" i="1" s="1"/>
  <c r="F36" i="1"/>
  <c r="J36" i="1" s="1"/>
  <c r="F37" i="1"/>
  <c r="J37" i="1" s="1"/>
  <c r="F38" i="1"/>
  <c r="J38" i="1" s="1"/>
  <c r="F39" i="1"/>
  <c r="J39" i="1" s="1"/>
  <c r="F40" i="1"/>
  <c r="J40" i="1" s="1"/>
  <c r="F41" i="1"/>
  <c r="J41" i="1" s="1"/>
  <c r="F42" i="1"/>
  <c r="J42" i="1" s="1"/>
  <c r="F43" i="1"/>
  <c r="J43" i="1" s="1"/>
  <c r="F44" i="1"/>
  <c r="J44" i="1" s="1"/>
  <c r="F45" i="1"/>
  <c r="J45" i="1" s="1"/>
  <c r="F46" i="1"/>
  <c r="J46" i="1" s="1"/>
  <c r="F47" i="1"/>
  <c r="J47" i="1" s="1"/>
  <c r="F48" i="1"/>
  <c r="J48" i="1" s="1"/>
  <c r="F49" i="1"/>
  <c r="J49" i="1" s="1"/>
  <c r="F50" i="1"/>
  <c r="J50" i="1" s="1"/>
  <c r="F51" i="1"/>
  <c r="J51" i="1" s="1"/>
  <c r="F52" i="1"/>
  <c r="J52" i="1" s="1"/>
  <c r="F53" i="1"/>
  <c r="J53" i="1" s="1"/>
  <c r="F54" i="1"/>
  <c r="J54" i="1" s="1"/>
  <c r="F55" i="1"/>
  <c r="J55" i="1" s="1"/>
  <c r="F56" i="1"/>
  <c r="J56" i="1" s="1"/>
  <c r="F57" i="1"/>
  <c r="J57" i="1" s="1"/>
  <c r="F58" i="1"/>
  <c r="J58" i="1" s="1"/>
  <c r="F59" i="1"/>
  <c r="J59" i="1" s="1"/>
  <c r="F60" i="1"/>
  <c r="J60" i="1" s="1"/>
  <c r="F61" i="1"/>
  <c r="J61" i="1" s="1"/>
  <c r="F62" i="1"/>
  <c r="J62" i="1" s="1"/>
  <c r="F63" i="1"/>
  <c r="J63" i="1" s="1"/>
  <c r="F64" i="1"/>
  <c r="J64" i="1" s="1"/>
  <c r="F65" i="1"/>
  <c r="J65" i="1" s="1"/>
  <c r="F66" i="1"/>
  <c r="J66" i="1" s="1"/>
  <c r="F67" i="1"/>
  <c r="J67" i="1" s="1"/>
  <c r="F68" i="1"/>
  <c r="J68" i="1" s="1"/>
  <c r="F69" i="1"/>
  <c r="J69" i="1" s="1"/>
  <c r="F70" i="1"/>
  <c r="J70" i="1" s="1"/>
  <c r="F71" i="1"/>
  <c r="J71" i="1" s="1"/>
  <c r="F72" i="1"/>
  <c r="J72" i="1" s="1"/>
  <c r="F73" i="1"/>
  <c r="J73" i="1" s="1"/>
  <c r="F74" i="1"/>
  <c r="J74" i="1" s="1"/>
  <c r="F75" i="1"/>
  <c r="J75" i="1" s="1"/>
  <c r="F76" i="1"/>
  <c r="J76" i="1" s="1"/>
  <c r="F77" i="1"/>
  <c r="J77" i="1" s="1"/>
  <c r="F78" i="1"/>
  <c r="J78" i="1" s="1"/>
  <c r="F79" i="1"/>
  <c r="J79" i="1" s="1"/>
  <c r="F80" i="1"/>
  <c r="J80" i="1" s="1"/>
  <c r="F81" i="1"/>
  <c r="J81" i="1" s="1"/>
  <c r="F82" i="1"/>
  <c r="J82" i="1" s="1"/>
  <c r="F83" i="1"/>
  <c r="J83" i="1" s="1"/>
  <c r="F84" i="1"/>
  <c r="J84" i="1" s="1"/>
  <c r="F85" i="1"/>
  <c r="J85" i="1" s="1"/>
  <c r="F86" i="1"/>
  <c r="J86" i="1" s="1"/>
  <c r="F87" i="1"/>
  <c r="J87" i="1" s="1"/>
  <c r="F88" i="1"/>
  <c r="J88" i="1" s="1"/>
  <c r="F89" i="1"/>
  <c r="J89" i="1" s="1"/>
  <c r="F90" i="1"/>
  <c r="J90" i="1" s="1"/>
  <c r="F91" i="1"/>
  <c r="J91" i="1" s="1"/>
  <c r="F92" i="1"/>
  <c r="J92" i="1" s="1"/>
  <c r="F93" i="1"/>
  <c r="J93" i="1" s="1"/>
  <c r="F94" i="1"/>
  <c r="J94" i="1" s="1"/>
  <c r="F95" i="1"/>
  <c r="J95" i="1" s="1"/>
  <c r="F96" i="1"/>
  <c r="J96" i="1" s="1"/>
  <c r="F97" i="1"/>
  <c r="J97" i="1" s="1"/>
  <c r="F98" i="1"/>
  <c r="J98" i="1" s="1"/>
  <c r="F99" i="1"/>
  <c r="J99" i="1" s="1"/>
  <c r="F100" i="1"/>
  <c r="J100" i="1" s="1"/>
  <c r="F101" i="1"/>
  <c r="J101" i="1" s="1"/>
  <c r="F102" i="1"/>
  <c r="J102" i="1" s="1"/>
  <c r="F103" i="1"/>
  <c r="J103" i="1" s="1"/>
  <c r="F104" i="1"/>
  <c r="J104" i="1" s="1"/>
  <c r="F105" i="1"/>
  <c r="J105" i="1" s="1"/>
  <c r="F106" i="1"/>
  <c r="J106" i="1" s="1"/>
  <c r="F107" i="1"/>
  <c r="J107" i="1" s="1"/>
  <c r="F108" i="1"/>
  <c r="J108" i="1" s="1"/>
  <c r="F109" i="1"/>
  <c r="J109" i="1" s="1"/>
  <c r="F110" i="1"/>
  <c r="J110" i="1" s="1"/>
  <c r="F111" i="1"/>
  <c r="J111" i="1" s="1"/>
  <c r="F112" i="1"/>
  <c r="J112" i="1" s="1"/>
  <c r="F113" i="1"/>
  <c r="J113" i="1" s="1"/>
  <c r="F114" i="1"/>
  <c r="J114" i="1" s="1"/>
  <c r="F115" i="1"/>
  <c r="J115" i="1" s="1"/>
  <c r="F116" i="1"/>
  <c r="J116" i="1" s="1"/>
  <c r="F117" i="1"/>
  <c r="J117" i="1" s="1"/>
  <c r="F118" i="1"/>
  <c r="J118" i="1" s="1"/>
  <c r="F119" i="1"/>
  <c r="J119" i="1" s="1"/>
  <c r="F120" i="1"/>
  <c r="J120" i="1" s="1"/>
  <c r="F121" i="1"/>
  <c r="J121" i="1" s="1"/>
  <c r="F122" i="1"/>
  <c r="J122" i="1" s="1"/>
  <c r="F123" i="1"/>
  <c r="J123" i="1" s="1"/>
  <c r="F124" i="1"/>
  <c r="J124" i="1" s="1"/>
  <c r="F125" i="1"/>
  <c r="J125" i="1" s="1"/>
  <c r="F126" i="1"/>
  <c r="J126" i="1" s="1"/>
  <c r="F127" i="1"/>
  <c r="J127" i="1" s="1"/>
  <c r="F128" i="1"/>
  <c r="J128" i="1" s="1"/>
  <c r="F129" i="1"/>
  <c r="J129" i="1" s="1"/>
  <c r="F130" i="1"/>
  <c r="J130" i="1" s="1"/>
  <c r="F131" i="1"/>
  <c r="J131" i="1" s="1"/>
  <c r="F132" i="1"/>
  <c r="J132" i="1" s="1"/>
  <c r="F133" i="1"/>
  <c r="J133" i="1" s="1"/>
  <c r="F134" i="1"/>
  <c r="J134" i="1" s="1"/>
  <c r="F135" i="1"/>
  <c r="J135" i="1" s="1"/>
  <c r="F136" i="1"/>
  <c r="J136" i="1" s="1"/>
  <c r="F137" i="1"/>
  <c r="J137" i="1" s="1"/>
  <c r="F138" i="1"/>
  <c r="J138" i="1" s="1"/>
  <c r="F139" i="1"/>
  <c r="J139" i="1" s="1"/>
  <c r="F140" i="1"/>
  <c r="J140" i="1" s="1"/>
  <c r="F141" i="1"/>
  <c r="J141" i="1" s="1"/>
  <c r="F142" i="1"/>
  <c r="J142" i="1" s="1"/>
  <c r="F143" i="1"/>
  <c r="J143" i="1" s="1"/>
  <c r="F144" i="1"/>
  <c r="J144" i="1" s="1"/>
  <c r="F145" i="1"/>
  <c r="J145" i="1" s="1"/>
  <c r="F146" i="1"/>
  <c r="J146" i="1" s="1"/>
  <c r="F147" i="1"/>
  <c r="J147" i="1" s="1"/>
  <c r="F148" i="1"/>
  <c r="J148" i="1" s="1"/>
  <c r="F149" i="1"/>
  <c r="J149" i="1" s="1"/>
  <c r="F150" i="1"/>
  <c r="J150" i="1" s="1"/>
  <c r="F151" i="1"/>
  <c r="J151" i="1" s="1"/>
  <c r="F152" i="1"/>
  <c r="J152" i="1" s="1"/>
  <c r="F153" i="1"/>
  <c r="J153" i="1" s="1"/>
  <c r="F154" i="1"/>
  <c r="J154" i="1" s="1"/>
  <c r="F155" i="1"/>
  <c r="J155" i="1" s="1"/>
  <c r="F156" i="1"/>
  <c r="J156" i="1" s="1"/>
  <c r="F157" i="1"/>
  <c r="J157" i="1" s="1"/>
  <c r="F158" i="1"/>
  <c r="J158" i="1" s="1"/>
  <c r="F159" i="1"/>
  <c r="J159" i="1" s="1"/>
  <c r="F160" i="1"/>
  <c r="J160" i="1" s="1"/>
  <c r="F161" i="1"/>
  <c r="J161" i="1" s="1"/>
  <c r="F162" i="1"/>
  <c r="J162" i="1" s="1"/>
  <c r="F163" i="1"/>
  <c r="J163" i="1" s="1"/>
  <c r="F164" i="1"/>
  <c r="J164" i="1" s="1"/>
  <c r="F165" i="1"/>
  <c r="J165" i="1" s="1"/>
  <c r="F166" i="1"/>
  <c r="J166" i="1" s="1"/>
  <c r="F167" i="1"/>
  <c r="J167" i="1" s="1"/>
  <c r="F168" i="1"/>
  <c r="J168" i="1" s="1"/>
  <c r="F169" i="1"/>
  <c r="J169" i="1" s="1"/>
  <c r="F170" i="1"/>
  <c r="J170" i="1" s="1"/>
  <c r="F171" i="1"/>
  <c r="J171" i="1" s="1"/>
  <c r="F172" i="1"/>
  <c r="J172" i="1" s="1"/>
  <c r="F173" i="1"/>
  <c r="J173" i="1" s="1"/>
  <c r="F174" i="1"/>
  <c r="J174" i="1" s="1"/>
  <c r="F175" i="1"/>
  <c r="J175" i="1" s="1"/>
  <c r="F176" i="1"/>
  <c r="J176" i="1" s="1"/>
  <c r="F177" i="1"/>
  <c r="J177" i="1" s="1"/>
  <c r="F178" i="1"/>
  <c r="J178" i="1" s="1"/>
  <c r="F179" i="1"/>
  <c r="J179" i="1" s="1"/>
  <c r="F180" i="1"/>
  <c r="J180" i="1" s="1"/>
  <c r="F181" i="1"/>
  <c r="J181" i="1" s="1"/>
  <c r="F182" i="1"/>
  <c r="J182" i="1" s="1"/>
  <c r="F183" i="1"/>
  <c r="J183" i="1" s="1"/>
  <c r="F184" i="1"/>
  <c r="J184" i="1" s="1"/>
  <c r="F185" i="1"/>
  <c r="J185" i="1" s="1"/>
  <c r="F186" i="1"/>
  <c r="J186" i="1" s="1"/>
  <c r="F187" i="1"/>
  <c r="J187" i="1" s="1"/>
  <c r="F188" i="1"/>
  <c r="J188" i="1" s="1"/>
  <c r="F189" i="1"/>
  <c r="J189" i="1" s="1"/>
  <c r="F190" i="1"/>
  <c r="J190" i="1" s="1"/>
  <c r="F191" i="1"/>
  <c r="J191" i="1" s="1"/>
  <c r="F192" i="1"/>
  <c r="J192" i="1" s="1"/>
  <c r="F193" i="1"/>
  <c r="J193" i="1" s="1"/>
  <c r="F194" i="1"/>
  <c r="J194" i="1" s="1"/>
  <c r="F195" i="1"/>
  <c r="J195" i="1" s="1"/>
  <c r="F196" i="1"/>
  <c r="J196" i="1" s="1"/>
  <c r="F197" i="1"/>
  <c r="J197" i="1" s="1"/>
  <c r="F198" i="1"/>
  <c r="J198" i="1" s="1"/>
  <c r="F199" i="1"/>
  <c r="J199" i="1" s="1"/>
  <c r="F200" i="1"/>
  <c r="J200" i="1" s="1"/>
  <c r="F201" i="1"/>
  <c r="J201" i="1" s="1"/>
  <c r="F202" i="1"/>
  <c r="J202" i="1" s="1"/>
  <c r="F203" i="1"/>
  <c r="J203" i="1" s="1"/>
  <c r="F204" i="1"/>
  <c r="J204" i="1" s="1"/>
  <c r="F205" i="1"/>
  <c r="J205" i="1" s="1"/>
  <c r="F206" i="1"/>
  <c r="J206" i="1" s="1"/>
  <c r="F207" i="1"/>
  <c r="J207" i="1" s="1"/>
  <c r="F208" i="1"/>
  <c r="J208" i="1" s="1"/>
  <c r="F209" i="1"/>
  <c r="J209" i="1" s="1"/>
  <c r="F210" i="1"/>
  <c r="J210" i="1" s="1"/>
  <c r="F211" i="1"/>
  <c r="J211" i="1" s="1"/>
  <c r="F212" i="1"/>
  <c r="J212" i="1" s="1"/>
  <c r="F213" i="1"/>
  <c r="J213" i="1" s="1"/>
  <c r="F214" i="1"/>
  <c r="J214" i="1" s="1"/>
  <c r="F215" i="1"/>
  <c r="J215" i="1" s="1"/>
  <c r="F216" i="1"/>
  <c r="J216" i="1" s="1"/>
  <c r="F217" i="1"/>
  <c r="J217" i="1" s="1"/>
  <c r="F218" i="1"/>
  <c r="J218" i="1" s="1"/>
  <c r="F219" i="1"/>
  <c r="J219" i="1" s="1"/>
  <c r="F220" i="1"/>
  <c r="J220" i="1" s="1"/>
  <c r="F221" i="1"/>
  <c r="J221" i="1" s="1"/>
  <c r="F222" i="1"/>
  <c r="J222" i="1" s="1"/>
  <c r="F223" i="1"/>
  <c r="J223" i="1" s="1"/>
  <c r="F224" i="1"/>
  <c r="J224" i="1" s="1"/>
  <c r="F225" i="1"/>
  <c r="J225" i="1" s="1"/>
  <c r="F226" i="1"/>
  <c r="J226" i="1" s="1"/>
  <c r="F227" i="1"/>
  <c r="J227" i="1" s="1"/>
  <c r="F228" i="1"/>
  <c r="J228" i="1" s="1"/>
  <c r="F229" i="1"/>
  <c r="J229" i="1" s="1"/>
  <c r="F230" i="1"/>
  <c r="J230" i="1" s="1"/>
  <c r="F231" i="1"/>
  <c r="J231" i="1" s="1"/>
  <c r="F232" i="1"/>
  <c r="J232" i="1" s="1"/>
  <c r="F233" i="1"/>
  <c r="J233" i="1" s="1"/>
  <c r="F234" i="1"/>
  <c r="J234" i="1" s="1"/>
  <c r="F235" i="1"/>
  <c r="J235" i="1" s="1"/>
  <c r="F236" i="1"/>
  <c r="J236" i="1" s="1"/>
  <c r="F237" i="1"/>
  <c r="J237" i="1" s="1"/>
  <c r="F238" i="1"/>
  <c r="J238" i="1" s="1"/>
  <c r="F239" i="1"/>
  <c r="J239" i="1" s="1"/>
  <c r="F240" i="1"/>
  <c r="J240" i="1" s="1"/>
  <c r="F241" i="1"/>
  <c r="J241" i="1" s="1"/>
  <c r="F242" i="1"/>
  <c r="J242" i="1" s="1"/>
  <c r="F243" i="1"/>
  <c r="J243" i="1" s="1"/>
  <c r="F244" i="1"/>
  <c r="J244" i="1" s="1"/>
  <c r="F245" i="1"/>
  <c r="J245" i="1" s="1"/>
  <c r="F246" i="1"/>
  <c r="J246" i="1" s="1"/>
  <c r="F247" i="1"/>
  <c r="J247" i="1" s="1"/>
  <c r="F248" i="1"/>
  <c r="J248" i="1" s="1"/>
  <c r="F249" i="1"/>
  <c r="J249" i="1" s="1"/>
  <c r="F250" i="1"/>
  <c r="J250" i="1" s="1"/>
  <c r="F251" i="1"/>
  <c r="J251" i="1" s="1"/>
  <c r="F252" i="1"/>
  <c r="J252" i="1" s="1"/>
  <c r="F253" i="1"/>
  <c r="J253" i="1" s="1"/>
  <c r="F254" i="1"/>
  <c r="J254" i="1" s="1"/>
  <c r="F255" i="1"/>
  <c r="J255" i="1" s="1"/>
  <c r="F256" i="1"/>
  <c r="J256" i="1" s="1"/>
  <c r="F257" i="1"/>
  <c r="J257" i="1" s="1"/>
  <c r="F258" i="1"/>
  <c r="J258" i="1" s="1"/>
  <c r="F259" i="1"/>
  <c r="J259" i="1" s="1"/>
  <c r="F260" i="1"/>
  <c r="J260" i="1" s="1"/>
  <c r="F261" i="1"/>
  <c r="J261" i="1" s="1"/>
  <c r="F262" i="1"/>
  <c r="J262" i="1" s="1"/>
  <c r="F263" i="1"/>
  <c r="J263" i="1" s="1"/>
  <c r="F264" i="1"/>
  <c r="J264" i="1" s="1"/>
  <c r="F265" i="1"/>
  <c r="J265" i="1" s="1"/>
  <c r="F266" i="1"/>
  <c r="J266" i="1" s="1"/>
  <c r="F267" i="1"/>
  <c r="J267" i="1" s="1"/>
  <c r="F268" i="1"/>
  <c r="J268" i="1" s="1"/>
  <c r="F269" i="1"/>
  <c r="J269" i="1" s="1"/>
  <c r="F270" i="1"/>
  <c r="J270" i="1" s="1"/>
  <c r="F271" i="1"/>
  <c r="J271" i="1" s="1"/>
  <c r="F272" i="1"/>
  <c r="J272" i="1" s="1"/>
  <c r="F273" i="1"/>
  <c r="J273" i="1" s="1"/>
  <c r="F274" i="1"/>
  <c r="J274" i="1" s="1"/>
  <c r="F275" i="1"/>
  <c r="J275" i="1" s="1"/>
  <c r="F276" i="1"/>
  <c r="J276" i="1" s="1"/>
  <c r="F277" i="1"/>
  <c r="J277" i="1" s="1"/>
  <c r="F278" i="1"/>
  <c r="J278" i="1" s="1"/>
  <c r="F279" i="1"/>
  <c r="J279" i="1" s="1"/>
  <c r="F280" i="1"/>
  <c r="J280" i="1" s="1"/>
  <c r="F281" i="1"/>
  <c r="J281" i="1" s="1"/>
  <c r="F282" i="1"/>
  <c r="J282" i="1" s="1"/>
  <c r="F283" i="1"/>
  <c r="J283" i="1" s="1"/>
  <c r="F284" i="1"/>
  <c r="J284" i="1" s="1"/>
  <c r="F285" i="1"/>
  <c r="J285" i="1" s="1"/>
  <c r="F286" i="1"/>
  <c r="J286" i="1" s="1"/>
  <c r="F287" i="1"/>
  <c r="J287" i="1" s="1"/>
  <c r="F288" i="1"/>
  <c r="J288" i="1" s="1"/>
  <c r="F289" i="1"/>
  <c r="J289" i="1" s="1"/>
  <c r="F290" i="1"/>
  <c r="J290" i="1" s="1"/>
  <c r="F291" i="1"/>
  <c r="J291" i="1" s="1"/>
  <c r="F292" i="1"/>
  <c r="J292" i="1" s="1"/>
  <c r="F293" i="1"/>
  <c r="J293" i="1" s="1"/>
  <c r="F294" i="1"/>
  <c r="J294" i="1" s="1"/>
  <c r="F295" i="1"/>
  <c r="J295" i="1" s="1"/>
  <c r="F296" i="1"/>
  <c r="J296" i="1" s="1"/>
  <c r="F297" i="1"/>
  <c r="J297" i="1" s="1"/>
  <c r="F298" i="1"/>
  <c r="J298" i="1" s="1"/>
  <c r="F299" i="1"/>
  <c r="J299" i="1" s="1"/>
  <c r="F300" i="1"/>
  <c r="J300" i="1" s="1"/>
  <c r="F301" i="1"/>
  <c r="J301" i="1" s="1"/>
  <c r="F302" i="1"/>
  <c r="J302" i="1" s="1"/>
  <c r="F303" i="1"/>
  <c r="J303" i="1" s="1"/>
  <c r="F304" i="1"/>
  <c r="J304" i="1" s="1"/>
  <c r="F305" i="1"/>
  <c r="J305" i="1" s="1"/>
  <c r="F306" i="1"/>
  <c r="J306" i="1" s="1"/>
  <c r="F307" i="1"/>
  <c r="J307" i="1" s="1"/>
  <c r="F308" i="1"/>
  <c r="J308" i="1" s="1"/>
  <c r="F309" i="1"/>
  <c r="J309" i="1" s="1"/>
  <c r="F310" i="1"/>
  <c r="J310" i="1" s="1"/>
  <c r="F311" i="1"/>
  <c r="J311" i="1" s="1"/>
  <c r="F312" i="1"/>
  <c r="J312" i="1" s="1"/>
  <c r="F313" i="1"/>
  <c r="J313" i="1" s="1"/>
  <c r="F314" i="1"/>
  <c r="J314" i="1" s="1"/>
  <c r="F315" i="1"/>
  <c r="J315" i="1" s="1"/>
  <c r="F316" i="1"/>
  <c r="J316" i="1" s="1"/>
  <c r="F317" i="1"/>
  <c r="J317" i="1" s="1"/>
  <c r="F318" i="1"/>
  <c r="J318" i="1" s="1"/>
  <c r="F319" i="1"/>
  <c r="J319" i="1" s="1"/>
  <c r="F320" i="1"/>
  <c r="J320" i="1" s="1"/>
  <c r="F321" i="1"/>
  <c r="J321" i="1" s="1"/>
  <c r="F322" i="1"/>
  <c r="J322" i="1" s="1"/>
  <c r="F323" i="1"/>
  <c r="J323" i="1" s="1"/>
  <c r="F324" i="1"/>
  <c r="J324" i="1" s="1"/>
  <c r="F325" i="1"/>
  <c r="J325" i="1" s="1"/>
  <c r="F326" i="1"/>
  <c r="J326" i="1" s="1"/>
  <c r="F327" i="1"/>
  <c r="J327" i="1" s="1"/>
  <c r="F328" i="1"/>
  <c r="J328" i="1" s="1"/>
  <c r="F329" i="1"/>
  <c r="J329" i="1" s="1"/>
  <c r="F330" i="1"/>
  <c r="J330" i="1" s="1"/>
  <c r="F331" i="1"/>
  <c r="J331" i="1" s="1"/>
  <c r="F332" i="1"/>
  <c r="J332" i="1" s="1"/>
  <c r="F333" i="1"/>
  <c r="J333" i="1" s="1"/>
  <c r="F334" i="1"/>
  <c r="J334" i="1" s="1"/>
  <c r="F335" i="1"/>
  <c r="J335" i="1" s="1"/>
  <c r="F336" i="1"/>
  <c r="J336" i="1" s="1"/>
  <c r="F337" i="1"/>
  <c r="J337" i="1" s="1"/>
  <c r="F338" i="1"/>
  <c r="J338" i="1" s="1"/>
  <c r="F339" i="1"/>
  <c r="J339" i="1" s="1"/>
  <c r="F340" i="1"/>
  <c r="J340" i="1" s="1"/>
  <c r="F341" i="1"/>
  <c r="J341" i="1" s="1"/>
  <c r="F342" i="1"/>
  <c r="J342" i="1" s="1"/>
  <c r="F343" i="1"/>
  <c r="J343" i="1" s="1"/>
  <c r="F344" i="1"/>
  <c r="J344" i="1" s="1"/>
  <c r="F345" i="1"/>
  <c r="J345" i="1" s="1"/>
  <c r="F346" i="1"/>
  <c r="J346" i="1" s="1"/>
  <c r="F347" i="1"/>
  <c r="J347" i="1" s="1"/>
  <c r="F348" i="1"/>
  <c r="J348" i="1" s="1"/>
  <c r="F349" i="1"/>
  <c r="J349" i="1" s="1"/>
  <c r="F350" i="1"/>
  <c r="J350" i="1" s="1"/>
  <c r="F351" i="1"/>
  <c r="J351" i="1" s="1"/>
  <c r="F352" i="1"/>
  <c r="J352" i="1" s="1"/>
  <c r="F353" i="1"/>
  <c r="J353" i="1" s="1"/>
  <c r="F354" i="1"/>
  <c r="J354" i="1" s="1"/>
  <c r="F355" i="1"/>
  <c r="J355" i="1" s="1"/>
  <c r="F356" i="1"/>
  <c r="J356" i="1" s="1"/>
  <c r="F357" i="1"/>
  <c r="J357" i="1" s="1"/>
  <c r="F358" i="1"/>
  <c r="J358" i="1" s="1"/>
  <c r="F359" i="1"/>
  <c r="J359" i="1" s="1"/>
  <c r="F360" i="1"/>
  <c r="J360" i="1" s="1"/>
  <c r="F361" i="1"/>
  <c r="J361" i="1" s="1"/>
  <c r="F362" i="1"/>
  <c r="J362" i="1" s="1"/>
  <c r="F363" i="1"/>
  <c r="J363" i="1" s="1"/>
  <c r="F364" i="1"/>
  <c r="J364" i="1" s="1"/>
  <c r="F365" i="1"/>
  <c r="J365" i="1" s="1"/>
  <c r="F366" i="1"/>
  <c r="J366" i="1" s="1"/>
  <c r="F367" i="1"/>
  <c r="J367" i="1" s="1"/>
  <c r="F368" i="1"/>
  <c r="J368" i="1" s="1"/>
  <c r="F369" i="1"/>
  <c r="J369" i="1" s="1"/>
  <c r="F370" i="1"/>
  <c r="J370" i="1" s="1"/>
  <c r="F371" i="1"/>
  <c r="J371" i="1" s="1"/>
  <c r="F372" i="1"/>
  <c r="J372" i="1" s="1"/>
  <c r="F373" i="1"/>
  <c r="J373" i="1" s="1"/>
  <c r="F374" i="1"/>
  <c r="J374" i="1" s="1"/>
  <c r="F375" i="1"/>
  <c r="J375" i="1" s="1"/>
  <c r="F376" i="1"/>
  <c r="J376" i="1" s="1"/>
  <c r="F377" i="1"/>
  <c r="J377" i="1" s="1"/>
  <c r="F378" i="1"/>
  <c r="J378" i="1" s="1"/>
  <c r="F379" i="1"/>
  <c r="J379" i="1" s="1"/>
  <c r="F380" i="1"/>
  <c r="J380" i="1" s="1"/>
  <c r="F381" i="1"/>
  <c r="J381" i="1" s="1"/>
  <c r="F382" i="1"/>
  <c r="J382" i="1" s="1"/>
  <c r="F383" i="1"/>
  <c r="J383" i="1" s="1"/>
  <c r="F384" i="1"/>
  <c r="J384" i="1" s="1"/>
  <c r="F385" i="1"/>
  <c r="J385" i="1" s="1"/>
  <c r="F386" i="1"/>
  <c r="J386" i="1" s="1"/>
  <c r="F387" i="1"/>
  <c r="J387" i="1" s="1"/>
  <c r="F388" i="1"/>
  <c r="J388" i="1" s="1"/>
  <c r="F389" i="1"/>
  <c r="J389" i="1" s="1"/>
  <c r="F390" i="1"/>
  <c r="J390" i="1" s="1"/>
  <c r="F391" i="1"/>
  <c r="J391" i="1" s="1"/>
  <c r="F392" i="1"/>
  <c r="J392" i="1" s="1"/>
  <c r="F393" i="1"/>
  <c r="J393" i="1" s="1"/>
  <c r="F394" i="1"/>
  <c r="J394" i="1" s="1"/>
  <c r="F395" i="1"/>
  <c r="J395" i="1" s="1"/>
  <c r="F396" i="1"/>
  <c r="J396" i="1" s="1"/>
  <c r="F397" i="1"/>
  <c r="J397" i="1" s="1"/>
  <c r="F398" i="1"/>
  <c r="J398" i="1" s="1"/>
  <c r="F399" i="1"/>
  <c r="J399" i="1" s="1"/>
  <c r="F400" i="1"/>
  <c r="J400" i="1" s="1"/>
  <c r="F401" i="1"/>
  <c r="J401" i="1" s="1"/>
  <c r="F402" i="1"/>
  <c r="J402" i="1" s="1"/>
  <c r="F403" i="1"/>
  <c r="J403" i="1" s="1"/>
  <c r="F404" i="1"/>
  <c r="J404" i="1" s="1"/>
  <c r="F405" i="1"/>
  <c r="J405" i="1" s="1"/>
  <c r="F406" i="1"/>
  <c r="J406" i="1" s="1"/>
  <c r="F407" i="1"/>
  <c r="J407" i="1" s="1"/>
  <c r="F408" i="1"/>
  <c r="J408" i="1" s="1"/>
  <c r="F409" i="1"/>
  <c r="J409" i="1" s="1"/>
  <c r="F410" i="1"/>
  <c r="J410" i="1" s="1"/>
  <c r="F411" i="1"/>
  <c r="J411" i="1" s="1"/>
  <c r="F412" i="1"/>
  <c r="J412" i="1" s="1"/>
  <c r="F413" i="1"/>
  <c r="J413" i="1" s="1"/>
  <c r="F414" i="1"/>
  <c r="J414" i="1" s="1"/>
  <c r="F415" i="1"/>
  <c r="J415" i="1" s="1"/>
  <c r="F416" i="1"/>
  <c r="J416" i="1" s="1"/>
  <c r="F417" i="1"/>
  <c r="J417" i="1" s="1"/>
  <c r="F418" i="1"/>
  <c r="J418" i="1" s="1"/>
  <c r="F419" i="1"/>
  <c r="J419" i="1" s="1"/>
  <c r="F420" i="1"/>
  <c r="J420" i="1" s="1"/>
  <c r="F421" i="1"/>
  <c r="J421" i="1" s="1"/>
  <c r="F422" i="1"/>
  <c r="J422" i="1" s="1"/>
  <c r="F423" i="1"/>
  <c r="J423" i="1" s="1"/>
  <c r="F424" i="1"/>
  <c r="J424" i="1" s="1"/>
  <c r="F425" i="1"/>
  <c r="J425" i="1" s="1"/>
  <c r="F426" i="1"/>
  <c r="J426" i="1" s="1"/>
  <c r="F427" i="1"/>
  <c r="J427" i="1" s="1"/>
  <c r="F428" i="1"/>
  <c r="J428" i="1" s="1"/>
  <c r="F429" i="1"/>
  <c r="J429" i="1" s="1"/>
  <c r="F430" i="1"/>
  <c r="J430" i="1" s="1"/>
  <c r="F431" i="1"/>
  <c r="J431" i="1" s="1"/>
  <c r="F432" i="1"/>
  <c r="J432" i="1" s="1"/>
  <c r="F433" i="1"/>
  <c r="J433" i="1" s="1"/>
  <c r="F434" i="1"/>
  <c r="J434" i="1" s="1"/>
  <c r="F435" i="1"/>
  <c r="J435" i="1" s="1"/>
  <c r="F436" i="1"/>
  <c r="J436" i="1" s="1"/>
  <c r="F437" i="1"/>
  <c r="J437" i="1" s="1"/>
  <c r="F438" i="1"/>
  <c r="J438" i="1" s="1"/>
  <c r="F439" i="1"/>
  <c r="J439" i="1" s="1"/>
  <c r="F440" i="1"/>
  <c r="J440" i="1" s="1"/>
  <c r="F441" i="1"/>
  <c r="J441" i="1" s="1"/>
  <c r="F442" i="1"/>
  <c r="J442" i="1" s="1"/>
  <c r="F443" i="1"/>
  <c r="J443" i="1" s="1"/>
  <c r="F444" i="1"/>
  <c r="J444" i="1" s="1"/>
  <c r="F445" i="1"/>
  <c r="J445" i="1" s="1"/>
  <c r="F446" i="1"/>
  <c r="J446" i="1" s="1"/>
  <c r="F447" i="1"/>
  <c r="J447" i="1" s="1"/>
  <c r="F448" i="1"/>
  <c r="J448" i="1" s="1"/>
  <c r="F449" i="1"/>
  <c r="J449" i="1" s="1"/>
  <c r="F450" i="1"/>
  <c r="J450" i="1" s="1"/>
  <c r="F451" i="1"/>
  <c r="J451" i="1" s="1"/>
  <c r="F452" i="1"/>
  <c r="J452" i="1" s="1"/>
  <c r="F453" i="1"/>
  <c r="J453" i="1" s="1"/>
  <c r="F454" i="1"/>
  <c r="J454" i="1" s="1"/>
  <c r="F455" i="1"/>
  <c r="J455" i="1" s="1"/>
  <c r="F456" i="1"/>
  <c r="J456" i="1" s="1"/>
  <c r="F457" i="1"/>
  <c r="J457" i="1" s="1"/>
  <c r="F458" i="1"/>
  <c r="J458" i="1" s="1"/>
  <c r="F459" i="1"/>
  <c r="J459" i="1" s="1"/>
  <c r="F460" i="1"/>
  <c r="J460" i="1" s="1"/>
  <c r="F461" i="1"/>
  <c r="J461" i="1" s="1"/>
  <c r="F462" i="1"/>
  <c r="J462" i="1" s="1"/>
  <c r="F463" i="1"/>
  <c r="J463" i="1" s="1"/>
  <c r="F464" i="1"/>
  <c r="J464" i="1" s="1"/>
  <c r="F465" i="1"/>
  <c r="J465" i="1" s="1"/>
  <c r="F466" i="1"/>
  <c r="J466" i="1" s="1"/>
  <c r="F467" i="1"/>
  <c r="J467" i="1" s="1"/>
  <c r="F468" i="1"/>
  <c r="J468" i="1" s="1"/>
  <c r="F469" i="1"/>
  <c r="J469" i="1" s="1"/>
  <c r="F470" i="1"/>
  <c r="J470" i="1" s="1"/>
  <c r="F471" i="1"/>
  <c r="J471" i="1" s="1"/>
  <c r="F472" i="1"/>
  <c r="J472" i="1" s="1"/>
  <c r="F473" i="1"/>
  <c r="J473" i="1" s="1"/>
  <c r="F474" i="1"/>
  <c r="J474" i="1" s="1"/>
  <c r="F475" i="1"/>
  <c r="J475" i="1" s="1"/>
  <c r="F476" i="1"/>
  <c r="J476" i="1" s="1"/>
  <c r="F477" i="1"/>
  <c r="J477" i="1" s="1"/>
  <c r="F478" i="1"/>
  <c r="J478" i="1" s="1"/>
  <c r="F479" i="1"/>
  <c r="J479" i="1" s="1"/>
  <c r="F480" i="1"/>
  <c r="J480" i="1" s="1"/>
  <c r="F481" i="1"/>
  <c r="J481" i="1" s="1"/>
  <c r="F482" i="1"/>
  <c r="J482" i="1" s="1"/>
  <c r="F483" i="1"/>
  <c r="J483" i="1" s="1"/>
  <c r="F484" i="1"/>
  <c r="J484" i="1" s="1"/>
  <c r="F485" i="1"/>
  <c r="J485" i="1" s="1"/>
  <c r="F486" i="1"/>
  <c r="J486" i="1" s="1"/>
  <c r="F487" i="1"/>
  <c r="J487" i="1" s="1"/>
  <c r="F488" i="1"/>
  <c r="J488" i="1" s="1"/>
  <c r="F489" i="1"/>
  <c r="J489" i="1" s="1"/>
  <c r="F490" i="1"/>
  <c r="J490" i="1" s="1"/>
  <c r="F491" i="1"/>
  <c r="J491" i="1" s="1"/>
  <c r="F492" i="1"/>
  <c r="J492" i="1" s="1"/>
  <c r="F493" i="1"/>
  <c r="J493" i="1" s="1"/>
  <c r="F494" i="1"/>
  <c r="J494" i="1" s="1"/>
  <c r="F495" i="1"/>
  <c r="J495" i="1" s="1"/>
  <c r="F496" i="1"/>
  <c r="J496" i="1" s="1"/>
  <c r="F497" i="1"/>
  <c r="J497" i="1" s="1"/>
  <c r="F498" i="1"/>
  <c r="J498" i="1" s="1"/>
  <c r="F499" i="1"/>
  <c r="J499" i="1" s="1"/>
  <c r="F500" i="1"/>
  <c r="J500" i="1" s="1"/>
  <c r="F501" i="1"/>
  <c r="J501" i="1" s="1"/>
  <c r="F502" i="1"/>
  <c r="J502" i="1" s="1"/>
  <c r="F503" i="1"/>
  <c r="J503" i="1" s="1"/>
  <c r="F504" i="1"/>
  <c r="J504" i="1" s="1"/>
  <c r="F505" i="1"/>
  <c r="J505" i="1" s="1"/>
  <c r="F506" i="1"/>
  <c r="J506" i="1" s="1"/>
  <c r="F507" i="1"/>
  <c r="J507" i="1" s="1"/>
  <c r="F508" i="1"/>
  <c r="J508" i="1" s="1"/>
  <c r="F509" i="1"/>
  <c r="J509" i="1" s="1"/>
  <c r="F510" i="1"/>
  <c r="J510" i="1" s="1"/>
  <c r="F511" i="1"/>
  <c r="J511" i="1" s="1"/>
  <c r="F512" i="1"/>
  <c r="J512" i="1" s="1"/>
  <c r="F513" i="1"/>
  <c r="J513" i="1" s="1"/>
  <c r="F514" i="1"/>
  <c r="J514" i="1" s="1"/>
  <c r="F515" i="1"/>
  <c r="J515" i="1" s="1"/>
  <c r="F516" i="1"/>
  <c r="J516" i="1" s="1"/>
  <c r="F517" i="1"/>
  <c r="J517" i="1" s="1"/>
  <c r="F518" i="1"/>
  <c r="J518" i="1" s="1"/>
  <c r="F519" i="1"/>
  <c r="J519" i="1" s="1"/>
  <c r="F520" i="1"/>
  <c r="J520" i="1" s="1"/>
  <c r="F521" i="1"/>
  <c r="J521" i="1" s="1"/>
  <c r="F522" i="1"/>
  <c r="J522" i="1" s="1"/>
  <c r="F523" i="1"/>
  <c r="J523" i="1" s="1"/>
  <c r="F524" i="1"/>
  <c r="J524" i="1" s="1"/>
  <c r="F525" i="1"/>
  <c r="J525" i="1" s="1"/>
  <c r="F526" i="1"/>
  <c r="J526" i="1" s="1"/>
  <c r="F527" i="1"/>
  <c r="J527" i="1" s="1"/>
  <c r="F528" i="1"/>
  <c r="J528" i="1" s="1"/>
  <c r="F529" i="1"/>
  <c r="J529" i="1" s="1"/>
  <c r="F530" i="1"/>
  <c r="J530" i="1" s="1"/>
  <c r="F531" i="1"/>
  <c r="J531" i="1" s="1"/>
  <c r="F532" i="1"/>
  <c r="J532" i="1" s="1"/>
  <c r="F533" i="1"/>
  <c r="J533" i="1" s="1"/>
  <c r="F534" i="1"/>
  <c r="J534" i="1" s="1"/>
  <c r="F535" i="1"/>
  <c r="J535" i="1" s="1"/>
  <c r="F536" i="1"/>
  <c r="J536" i="1" s="1"/>
  <c r="F537" i="1"/>
  <c r="J537" i="1" s="1"/>
  <c r="F538" i="1"/>
  <c r="J538" i="1" s="1"/>
  <c r="F539" i="1"/>
  <c r="J539" i="1" s="1"/>
  <c r="F540" i="1"/>
  <c r="J540" i="1" s="1"/>
  <c r="F541" i="1"/>
  <c r="J541" i="1" s="1"/>
  <c r="F542" i="1"/>
  <c r="J542" i="1" s="1"/>
  <c r="F543" i="1"/>
  <c r="J543" i="1" s="1"/>
  <c r="F544" i="1"/>
  <c r="J544" i="1" s="1"/>
  <c r="F545" i="1"/>
  <c r="J545" i="1" s="1"/>
  <c r="F546" i="1"/>
  <c r="J546" i="1" s="1"/>
  <c r="F547" i="1"/>
  <c r="J547" i="1" s="1"/>
  <c r="F548" i="1"/>
  <c r="J548" i="1" s="1"/>
  <c r="F549" i="1"/>
  <c r="J549" i="1" s="1"/>
  <c r="F550" i="1"/>
  <c r="J550" i="1" s="1"/>
  <c r="F551" i="1"/>
  <c r="J551" i="1" s="1"/>
  <c r="F552" i="1"/>
  <c r="J552" i="1" s="1"/>
  <c r="F553" i="1"/>
  <c r="J553" i="1" s="1"/>
  <c r="F554" i="1"/>
  <c r="J554" i="1" s="1"/>
  <c r="F555" i="1"/>
  <c r="J555" i="1" s="1"/>
  <c r="F556" i="1"/>
  <c r="J556" i="1" s="1"/>
  <c r="F557" i="1"/>
  <c r="J557" i="1" s="1"/>
  <c r="F558" i="1"/>
  <c r="J558" i="1" s="1"/>
  <c r="F559" i="1"/>
  <c r="J559" i="1" s="1"/>
  <c r="F560" i="1"/>
  <c r="J560" i="1" s="1"/>
  <c r="F561" i="1"/>
  <c r="J561" i="1" s="1"/>
  <c r="F562" i="1"/>
  <c r="J562" i="1" s="1"/>
  <c r="F563" i="1"/>
  <c r="J563" i="1" s="1"/>
  <c r="F564" i="1"/>
  <c r="J564" i="1" s="1"/>
  <c r="F565" i="1"/>
  <c r="J565" i="1" s="1"/>
  <c r="F566" i="1"/>
  <c r="J566" i="1" s="1"/>
  <c r="F567" i="1"/>
  <c r="J567" i="1" s="1"/>
  <c r="F568" i="1"/>
  <c r="J568" i="1" s="1"/>
  <c r="F569" i="1"/>
  <c r="J569" i="1" s="1"/>
  <c r="F570" i="1"/>
  <c r="J570" i="1" s="1"/>
  <c r="F571" i="1"/>
  <c r="J571" i="1" s="1"/>
  <c r="F572" i="1"/>
  <c r="J572" i="1" s="1"/>
  <c r="F573" i="1"/>
  <c r="J573" i="1" s="1"/>
  <c r="F574" i="1"/>
  <c r="J574" i="1" s="1"/>
  <c r="F575" i="1"/>
  <c r="J575" i="1" s="1"/>
  <c r="F583" i="1"/>
  <c r="J583" i="1" s="1"/>
  <c r="F582" i="1"/>
  <c r="J582" i="1" s="1"/>
  <c r="F581" i="1"/>
  <c r="J581" i="1" s="1"/>
  <c r="F580" i="1"/>
  <c r="J580" i="1" s="1"/>
  <c r="F579" i="1"/>
  <c r="J579" i="1" s="1"/>
  <c r="F578" i="1"/>
  <c r="J578" i="1" s="1"/>
  <c r="F577" i="1"/>
  <c r="J577" i="1" s="1"/>
  <c r="F576" i="1"/>
  <c r="J576" i="1" s="1"/>
  <c r="Q11" i="1"/>
  <c r="H576" i="1"/>
  <c r="Q576" i="1"/>
  <c r="H577" i="1"/>
  <c r="Q577" i="1"/>
  <c r="H578" i="1"/>
  <c r="Q578" i="1"/>
  <c r="H579" i="1"/>
  <c r="Q579" i="1"/>
  <c r="H580" i="1"/>
  <c r="Q580" i="1"/>
  <c r="H581" i="1"/>
  <c r="Q581" i="1"/>
  <c r="H582" i="1"/>
  <c r="Q582" i="1"/>
  <c r="H583" i="1"/>
  <c r="Q583" i="1"/>
  <c r="H575" i="1"/>
  <c r="Q575" i="1"/>
  <c r="H574" i="1"/>
  <c r="Q574" i="1"/>
  <c r="H573" i="1"/>
  <c r="Q573" i="1"/>
  <c r="H572" i="1"/>
  <c r="Q572" i="1"/>
  <c r="H571" i="1"/>
  <c r="Q571" i="1"/>
  <c r="H570" i="1"/>
  <c r="Q570" i="1"/>
  <c r="H569" i="1"/>
  <c r="Q569" i="1"/>
  <c r="H568" i="1"/>
  <c r="Q568" i="1"/>
  <c r="H567" i="1"/>
  <c r="Q567" i="1"/>
  <c r="H566" i="1"/>
  <c r="Q566" i="1"/>
  <c r="H565" i="1"/>
  <c r="Q565" i="1"/>
  <c r="H564" i="1"/>
  <c r="Q564" i="1"/>
  <c r="H563" i="1"/>
  <c r="Q563" i="1"/>
  <c r="H562" i="1"/>
  <c r="Q562" i="1"/>
  <c r="H561" i="1"/>
  <c r="Q561" i="1"/>
  <c r="H560" i="1"/>
  <c r="Q560" i="1"/>
  <c r="H559" i="1"/>
  <c r="Q559" i="1"/>
  <c r="H558" i="1"/>
  <c r="Q558" i="1"/>
  <c r="H557" i="1"/>
  <c r="Q557" i="1"/>
  <c r="H556" i="1"/>
  <c r="Q556" i="1"/>
  <c r="H555" i="1"/>
  <c r="Q555" i="1"/>
  <c r="H554" i="1"/>
  <c r="Q554" i="1"/>
  <c r="H553" i="1"/>
  <c r="Q553" i="1"/>
  <c r="H552" i="1"/>
  <c r="Q552" i="1"/>
  <c r="H551" i="1"/>
  <c r="Q551" i="1"/>
  <c r="H550" i="1"/>
  <c r="Q550" i="1"/>
  <c r="H549" i="1"/>
  <c r="Q549" i="1"/>
  <c r="H548" i="1"/>
  <c r="Q548" i="1"/>
  <c r="H547" i="1"/>
  <c r="Q547" i="1"/>
  <c r="H546" i="1"/>
  <c r="Q546" i="1"/>
  <c r="H545" i="1"/>
  <c r="Q545" i="1"/>
  <c r="H544" i="1"/>
  <c r="Q544" i="1"/>
  <c r="H543" i="1"/>
  <c r="Q543" i="1"/>
  <c r="H542" i="1"/>
  <c r="Q542" i="1"/>
  <c r="H541" i="1"/>
  <c r="Q541" i="1"/>
  <c r="H540" i="1"/>
  <c r="Q540" i="1"/>
  <c r="H539" i="1"/>
  <c r="Q539" i="1"/>
  <c r="H538" i="1"/>
  <c r="Q538" i="1"/>
  <c r="H537" i="1"/>
  <c r="Q537" i="1"/>
  <c r="H536" i="1"/>
  <c r="Q536" i="1"/>
  <c r="H535" i="1"/>
  <c r="Q535" i="1"/>
  <c r="H534" i="1"/>
  <c r="Q534" i="1"/>
  <c r="H533" i="1"/>
  <c r="Q533" i="1"/>
  <c r="H532" i="1"/>
  <c r="Q532" i="1"/>
  <c r="H531" i="1"/>
  <c r="Q531" i="1"/>
  <c r="H530" i="1"/>
  <c r="Q530" i="1"/>
  <c r="H529" i="1"/>
  <c r="Q529" i="1"/>
  <c r="H528" i="1"/>
  <c r="Q528" i="1"/>
  <c r="H527" i="1"/>
  <c r="Q527" i="1"/>
  <c r="H526" i="1"/>
  <c r="Q526" i="1"/>
  <c r="H525" i="1"/>
  <c r="Q525" i="1"/>
  <c r="H524" i="1"/>
  <c r="Q524" i="1"/>
  <c r="H523" i="1"/>
  <c r="Q523" i="1"/>
  <c r="H522" i="1"/>
  <c r="Q522" i="1"/>
  <c r="H521" i="1"/>
  <c r="Q521" i="1"/>
  <c r="H520" i="1"/>
  <c r="Q520" i="1"/>
  <c r="H519" i="1"/>
  <c r="Q519" i="1"/>
  <c r="H518" i="1"/>
  <c r="Q518" i="1"/>
  <c r="H517" i="1"/>
  <c r="Q517" i="1"/>
  <c r="H516" i="1"/>
  <c r="Q516" i="1"/>
  <c r="H515" i="1"/>
  <c r="Q515" i="1"/>
  <c r="H514" i="1"/>
  <c r="Q514" i="1"/>
  <c r="H513" i="1"/>
  <c r="Q513" i="1"/>
  <c r="H512" i="1"/>
  <c r="Q512" i="1"/>
  <c r="H511" i="1"/>
  <c r="Q511" i="1"/>
  <c r="H510" i="1"/>
  <c r="Q510" i="1"/>
  <c r="H509" i="1"/>
  <c r="Q509" i="1"/>
  <c r="H508" i="1"/>
  <c r="Q508" i="1"/>
  <c r="H507" i="1"/>
  <c r="Q507" i="1"/>
  <c r="H506" i="1"/>
  <c r="Q506" i="1"/>
  <c r="H505" i="1"/>
  <c r="Q505" i="1"/>
  <c r="H504" i="1"/>
  <c r="Q504" i="1"/>
  <c r="H503" i="1"/>
  <c r="Q503" i="1"/>
  <c r="H502" i="1"/>
  <c r="Q502" i="1"/>
  <c r="H501" i="1"/>
  <c r="Q501" i="1"/>
  <c r="H500" i="1"/>
  <c r="Q500" i="1"/>
  <c r="H499" i="1"/>
  <c r="Q499" i="1"/>
  <c r="H498" i="1"/>
  <c r="Q498" i="1"/>
  <c r="H497" i="1"/>
  <c r="Q497" i="1"/>
  <c r="H496" i="1"/>
  <c r="Q496" i="1"/>
  <c r="H495" i="1"/>
  <c r="Q495" i="1"/>
  <c r="H494" i="1"/>
  <c r="Q494" i="1"/>
  <c r="H493" i="1"/>
  <c r="Q493" i="1"/>
  <c r="H492" i="1"/>
  <c r="Q492" i="1"/>
  <c r="H491" i="1"/>
  <c r="Q491" i="1"/>
  <c r="H490" i="1"/>
  <c r="Q490" i="1"/>
  <c r="H489" i="1"/>
  <c r="Q489" i="1"/>
  <c r="H488" i="1"/>
  <c r="Q488" i="1"/>
  <c r="H487" i="1"/>
  <c r="Q487" i="1"/>
  <c r="H486" i="1"/>
  <c r="Q486" i="1"/>
  <c r="H485" i="1"/>
  <c r="Q485" i="1"/>
  <c r="H484" i="1"/>
  <c r="Q484" i="1"/>
  <c r="H483" i="1"/>
  <c r="Q483" i="1"/>
  <c r="H482" i="1"/>
  <c r="Q482" i="1"/>
  <c r="H481" i="1"/>
  <c r="Q481" i="1"/>
  <c r="H480" i="1"/>
  <c r="Q480" i="1"/>
  <c r="H479" i="1"/>
  <c r="Q479" i="1"/>
  <c r="H478" i="1"/>
  <c r="Q478" i="1"/>
  <c r="H477" i="1"/>
  <c r="Q477" i="1"/>
  <c r="H476" i="1"/>
  <c r="Q476" i="1"/>
  <c r="H475" i="1"/>
  <c r="Q475" i="1"/>
  <c r="H474" i="1"/>
  <c r="Q474" i="1"/>
  <c r="H473" i="1"/>
  <c r="Q473" i="1"/>
  <c r="H472" i="1"/>
  <c r="Q472" i="1"/>
  <c r="H471" i="1"/>
  <c r="Q471" i="1"/>
  <c r="H470" i="1"/>
  <c r="Q470" i="1"/>
  <c r="H469" i="1"/>
  <c r="Q469" i="1"/>
  <c r="H468" i="1"/>
  <c r="Q468" i="1"/>
  <c r="H467" i="1"/>
  <c r="Q467" i="1"/>
  <c r="H466" i="1"/>
  <c r="Q466" i="1"/>
  <c r="H465" i="1"/>
  <c r="Q465" i="1"/>
  <c r="H464" i="1"/>
  <c r="Q464" i="1"/>
  <c r="H463" i="1"/>
  <c r="Q463" i="1"/>
  <c r="H462" i="1"/>
  <c r="Q462" i="1"/>
  <c r="H461" i="1"/>
  <c r="Q461" i="1"/>
  <c r="H460" i="1"/>
  <c r="Q460" i="1"/>
  <c r="H459" i="1"/>
  <c r="Q459" i="1"/>
  <c r="H458" i="1"/>
  <c r="Q458" i="1"/>
  <c r="H457" i="1"/>
  <c r="Q457" i="1"/>
  <c r="H456" i="1"/>
  <c r="Q456" i="1"/>
  <c r="H455" i="1"/>
  <c r="Q455" i="1"/>
  <c r="H454" i="1"/>
  <c r="Q454" i="1"/>
  <c r="H453" i="1"/>
  <c r="Q453" i="1"/>
  <c r="H452" i="1"/>
  <c r="Q452" i="1"/>
  <c r="H451" i="1"/>
  <c r="Q451" i="1"/>
  <c r="H450" i="1"/>
  <c r="Q450" i="1"/>
  <c r="H449" i="1"/>
  <c r="Q449" i="1"/>
  <c r="H448" i="1"/>
  <c r="Q448" i="1"/>
  <c r="H447" i="1"/>
  <c r="Q447" i="1"/>
  <c r="H446" i="1"/>
  <c r="Q446" i="1"/>
  <c r="H445" i="1"/>
  <c r="Q445" i="1"/>
  <c r="H444" i="1"/>
  <c r="Q444" i="1"/>
  <c r="H443" i="1"/>
  <c r="Q443" i="1"/>
  <c r="H442" i="1"/>
  <c r="Q442" i="1"/>
  <c r="H441" i="1"/>
  <c r="Q441" i="1"/>
  <c r="H440" i="1"/>
  <c r="Q440" i="1"/>
  <c r="H439" i="1"/>
  <c r="Q439" i="1"/>
  <c r="H438" i="1"/>
  <c r="Q438" i="1"/>
  <c r="H437" i="1"/>
  <c r="Q437" i="1"/>
  <c r="H436" i="1"/>
  <c r="Q436" i="1"/>
  <c r="H435" i="1"/>
  <c r="Q435" i="1"/>
  <c r="H434" i="1"/>
  <c r="Q434" i="1"/>
  <c r="H433" i="1"/>
  <c r="Q433" i="1"/>
  <c r="H432" i="1"/>
  <c r="Q432" i="1"/>
  <c r="H431" i="1"/>
  <c r="Q431" i="1"/>
  <c r="H430" i="1"/>
  <c r="Q430" i="1"/>
  <c r="H429" i="1"/>
  <c r="Q429" i="1"/>
  <c r="H428" i="1"/>
  <c r="Q428" i="1"/>
  <c r="H427" i="1"/>
  <c r="Q427" i="1"/>
  <c r="H426" i="1"/>
  <c r="Q426" i="1"/>
  <c r="H425" i="1"/>
  <c r="Q425" i="1"/>
  <c r="H424" i="1"/>
  <c r="Q424" i="1"/>
  <c r="H423" i="1"/>
  <c r="Q423" i="1"/>
  <c r="H422" i="1"/>
  <c r="Q422" i="1"/>
  <c r="H421" i="1"/>
  <c r="Q421" i="1"/>
  <c r="H420" i="1"/>
  <c r="Q420" i="1"/>
  <c r="H419" i="1"/>
  <c r="Q419" i="1"/>
  <c r="H418" i="1"/>
  <c r="Q418" i="1"/>
  <c r="H417" i="1"/>
  <c r="Q417" i="1"/>
  <c r="H416" i="1"/>
  <c r="Q416" i="1"/>
  <c r="H415" i="1"/>
  <c r="Q415" i="1"/>
  <c r="H414" i="1"/>
  <c r="Q414" i="1"/>
  <c r="H413" i="1"/>
  <c r="Q413" i="1"/>
  <c r="H412" i="1"/>
  <c r="Q412" i="1"/>
  <c r="H411" i="1"/>
  <c r="Q411" i="1"/>
  <c r="H410" i="1"/>
  <c r="Q410" i="1"/>
  <c r="H409" i="1"/>
  <c r="Q409" i="1"/>
  <c r="H408" i="1"/>
  <c r="Q408" i="1"/>
  <c r="H407" i="1"/>
  <c r="Q407" i="1"/>
  <c r="H406" i="1"/>
  <c r="Q406" i="1"/>
  <c r="H405" i="1"/>
  <c r="Q405" i="1"/>
  <c r="H404" i="1"/>
  <c r="Q404" i="1"/>
  <c r="H403" i="1"/>
  <c r="Q403" i="1"/>
  <c r="H402" i="1"/>
  <c r="Q402" i="1"/>
  <c r="H401" i="1"/>
  <c r="Q401" i="1"/>
  <c r="H400" i="1"/>
  <c r="Q400" i="1"/>
  <c r="H399" i="1"/>
  <c r="Q399" i="1"/>
  <c r="H398" i="1"/>
  <c r="Q398" i="1"/>
  <c r="H397" i="1"/>
  <c r="Q397" i="1"/>
  <c r="H396" i="1"/>
  <c r="Q396" i="1"/>
  <c r="H395" i="1"/>
  <c r="Q395" i="1"/>
  <c r="H394" i="1"/>
  <c r="Q394" i="1"/>
  <c r="H393" i="1"/>
  <c r="Q393" i="1"/>
  <c r="H392" i="1"/>
  <c r="Q392" i="1"/>
  <c r="H391" i="1"/>
  <c r="Q391" i="1"/>
  <c r="H390" i="1"/>
  <c r="Q390" i="1"/>
  <c r="H389" i="1"/>
  <c r="Q389" i="1"/>
  <c r="H388" i="1"/>
  <c r="Q388" i="1"/>
  <c r="H387" i="1"/>
  <c r="Q387" i="1"/>
  <c r="H386" i="1"/>
  <c r="Q386" i="1"/>
  <c r="H385" i="1"/>
  <c r="Q385" i="1"/>
  <c r="H384" i="1"/>
  <c r="Q384" i="1"/>
  <c r="H383" i="1"/>
  <c r="Q383" i="1"/>
  <c r="H382" i="1"/>
  <c r="Q382" i="1"/>
  <c r="H381" i="1"/>
  <c r="Q381" i="1"/>
  <c r="H380" i="1"/>
  <c r="Q380" i="1"/>
  <c r="H379" i="1"/>
  <c r="Q379" i="1"/>
  <c r="H378" i="1"/>
  <c r="Q378" i="1"/>
  <c r="H377" i="1"/>
  <c r="Q377" i="1"/>
  <c r="H376" i="1"/>
  <c r="Q376" i="1"/>
  <c r="H375" i="1"/>
  <c r="Q375" i="1"/>
  <c r="H374" i="1"/>
  <c r="Q374" i="1"/>
  <c r="H373" i="1"/>
  <c r="Q373" i="1"/>
  <c r="H372" i="1"/>
  <c r="Q372" i="1"/>
  <c r="H371" i="1"/>
  <c r="Q371" i="1"/>
  <c r="H370" i="1"/>
  <c r="Q370" i="1"/>
  <c r="H369" i="1"/>
  <c r="Q369" i="1"/>
  <c r="H368" i="1"/>
  <c r="Q368" i="1"/>
  <c r="H367" i="1"/>
  <c r="Q367" i="1"/>
  <c r="H366" i="1"/>
  <c r="Q366" i="1"/>
  <c r="H365" i="1"/>
  <c r="Q365" i="1"/>
  <c r="H364" i="1"/>
  <c r="Q364" i="1"/>
  <c r="H363" i="1"/>
  <c r="Q363" i="1"/>
  <c r="H362" i="1"/>
  <c r="Q362" i="1"/>
  <c r="H361" i="1"/>
  <c r="Q361" i="1"/>
  <c r="H360" i="1"/>
  <c r="Q360" i="1"/>
  <c r="H359" i="1"/>
  <c r="Q359" i="1"/>
  <c r="H358" i="1"/>
  <c r="Q358" i="1"/>
  <c r="H357" i="1"/>
  <c r="Q357" i="1"/>
  <c r="H356" i="1"/>
  <c r="Q356" i="1"/>
  <c r="H355" i="1"/>
  <c r="Q355" i="1"/>
  <c r="H354" i="1"/>
  <c r="Q354" i="1"/>
  <c r="H353" i="1"/>
  <c r="Q353" i="1"/>
  <c r="H352" i="1"/>
  <c r="Q352" i="1"/>
  <c r="H351" i="1"/>
  <c r="Q351" i="1"/>
  <c r="H350" i="1"/>
  <c r="Q350" i="1"/>
  <c r="H349" i="1"/>
  <c r="Q349" i="1"/>
  <c r="H348" i="1"/>
  <c r="Q348" i="1"/>
  <c r="H347" i="1"/>
  <c r="Q347" i="1"/>
  <c r="H346" i="1"/>
  <c r="Q346" i="1"/>
  <c r="H345" i="1"/>
  <c r="Q345" i="1"/>
  <c r="H344" i="1"/>
  <c r="Q344" i="1"/>
  <c r="H343" i="1"/>
  <c r="Q343" i="1"/>
  <c r="H342" i="1"/>
  <c r="Q342" i="1"/>
  <c r="H341" i="1"/>
  <c r="Q341" i="1"/>
  <c r="H340" i="1"/>
  <c r="Q340" i="1"/>
  <c r="H339" i="1"/>
  <c r="Q339" i="1"/>
  <c r="H338" i="1"/>
  <c r="Q338" i="1"/>
  <c r="H337" i="1"/>
  <c r="Q337" i="1"/>
  <c r="H336" i="1"/>
  <c r="Q336" i="1"/>
  <c r="H335" i="1"/>
  <c r="Q335" i="1"/>
  <c r="H334" i="1"/>
  <c r="Q334" i="1"/>
  <c r="H333" i="1"/>
  <c r="Q333" i="1"/>
  <c r="H332" i="1"/>
  <c r="Q332" i="1"/>
  <c r="H331" i="1"/>
  <c r="Q331" i="1"/>
  <c r="H330" i="1"/>
  <c r="Q330" i="1"/>
  <c r="H329" i="1"/>
  <c r="Q329" i="1"/>
  <c r="H328" i="1"/>
  <c r="Q328" i="1"/>
  <c r="H327" i="1"/>
  <c r="Q327" i="1"/>
  <c r="H326" i="1"/>
  <c r="Q326" i="1"/>
  <c r="H325" i="1"/>
  <c r="Q325" i="1"/>
  <c r="H324" i="1"/>
  <c r="Q324" i="1"/>
  <c r="H323" i="1"/>
  <c r="Q323" i="1"/>
  <c r="H322" i="1"/>
  <c r="Q322" i="1"/>
  <c r="H321" i="1"/>
  <c r="Q321" i="1"/>
  <c r="H320" i="1"/>
  <c r="Q320" i="1"/>
  <c r="H319" i="1"/>
  <c r="Q319" i="1"/>
  <c r="H318" i="1"/>
  <c r="Q318" i="1"/>
  <c r="H317" i="1"/>
  <c r="Q317" i="1"/>
  <c r="H316" i="1"/>
  <c r="Q316" i="1"/>
  <c r="H315" i="1"/>
  <c r="Q315" i="1"/>
  <c r="H314" i="1"/>
  <c r="Q314" i="1"/>
  <c r="H313" i="1"/>
  <c r="Q313" i="1"/>
  <c r="H312" i="1"/>
  <c r="Q312" i="1"/>
  <c r="H311" i="1"/>
  <c r="Q311" i="1"/>
  <c r="H310" i="1"/>
  <c r="Q310" i="1"/>
  <c r="H309" i="1"/>
  <c r="Q309" i="1"/>
  <c r="H308" i="1"/>
  <c r="Q308" i="1"/>
  <c r="H307" i="1"/>
  <c r="Q307" i="1"/>
  <c r="H306" i="1"/>
  <c r="Q306" i="1"/>
  <c r="H305" i="1"/>
  <c r="Q305" i="1"/>
  <c r="H304" i="1"/>
  <c r="Q304" i="1"/>
  <c r="H303" i="1"/>
  <c r="Q303" i="1"/>
  <c r="H302" i="1"/>
  <c r="Q302" i="1"/>
  <c r="H301" i="1"/>
  <c r="Q301" i="1"/>
  <c r="H300" i="1"/>
  <c r="Q300" i="1"/>
  <c r="H299" i="1"/>
  <c r="Q299" i="1"/>
  <c r="H298" i="1"/>
  <c r="Q298" i="1"/>
  <c r="H297" i="1"/>
  <c r="Q297" i="1"/>
  <c r="H296" i="1"/>
  <c r="Q296" i="1"/>
  <c r="H295" i="1"/>
  <c r="Q295" i="1"/>
  <c r="H294" i="1"/>
  <c r="Q294" i="1"/>
  <c r="H293" i="1"/>
  <c r="Q293" i="1"/>
  <c r="H292" i="1"/>
  <c r="Q292" i="1"/>
  <c r="H291" i="1"/>
  <c r="Q291" i="1"/>
  <c r="H290" i="1"/>
  <c r="Q290" i="1"/>
  <c r="H289" i="1"/>
  <c r="Q289" i="1"/>
  <c r="H288" i="1"/>
  <c r="Q288" i="1"/>
  <c r="H287" i="1"/>
  <c r="Q287" i="1"/>
  <c r="H286" i="1"/>
  <c r="Q286" i="1"/>
  <c r="H285" i="1"/>
  <c r="Q285" i="1"/>
  <c r="H284" i="1"/>
  <c r="Q284" i="1"/>
  <c r="H283" i="1"/>
  <c r="Q283" i="1"/>
  <c r="H282" i="1"/>
  <c r="Q282" i="1"/>
  <c r="H281" i="1"/>
  <c r="Q281" i="1"/>
  <c r="H280" i="1"/>
  <c r="Q280" i="1"/>
  <c r="H279" i="1"/>
  <c r="Q279" i="1"/>
  <c r="H278" i="1"/>
  <c r="Q278" i="1"/>
  <c r="H277" i="1"/>
  <c r="Q277" i="1"/>
  <c r="H276" i="1"/>
  <c r="Q276" i="1"/>
  <c r="H275" i="1"/>
  <c r="Q275" i="1"/>
  <c r="H274" i="1"/>
  <c r="Q274" i="1"/>
  <c r="H273" i="1"/>
  <c r="Q273" i="1"/>
  <c r="H272" i="1"/>
  <c r="Q272" i="1"/>
  <c r="H271" i="1"/>
  <c r="Q271" i="1"/>
  <c r="H270" i="1"/>
  <c r="Q270" i="1"/>
  <c r="H269" i="1"/>
  <c r="Q269" i="1"/>
  <c r="H268" i="1"/>
  <c r="Q268" i="1"/>
  <c r="H267" i="1"/>
  <c r="Q267" i="1"/>
  <c r="H266" i="1"/>
  <c r="Q266" i="1"/>
  <c r="H265" i="1"/>
  <c r="Q265" i="1"/>
  <c r="H264" i="1"/>
  <c r="Q264" i="1"/>
  <c r="H263" i="1"/>
  <c r="Q263" i="1"/>
  <c r="H262" i="1"/>
  <c r="Q262" i="1"/>
  <c r="H261" i="1"/>
  <c r="Q261" i="1"/>
  <c r="H260" i="1"/>
  <c r="Q260" i="1"/>
  <c r="H259" i="1"/>
  <c r="Q259" i="1"/>
  <c r="H258" i="1"/>
  <c r="Q258" i="1"/>
  <c r="H257" i="1"/>
  <c r="Q257" i="1"/>
  <c r="H256" i="1"/>
  <c r="Q256" i="1"/>
  <c r="H255" i="1"/>
  <c r="Q255" i="1"/>
  <c r="H254" i="1"/>
  <c r="Q254" i="1"/>
  <c r="H253" i="1"/>
  <c r="Q253" i="1"/>
  <c r="H252" i="1"/>
  <c r="Q252" i="1"/>
  <c r="H251" i="1"/>
  <c r="Q251" i="1"/>
  <c r="H250" i="1"/>
  <c r="Q250" i="1"/>
  <c r="H249" i="1"/>
  <c r="Q249" i="1"/>
  <c r="H248" i="1"/>
  <c r="Q248" i="1"/>
  <c r="H247" i="1"/>
  <c r="Q247" i="1"/>
  <c r="H246" i="1"/>
  <c r="Q246" i="1"/>
  <c r="H245" i="1"/>
  <c r="Q245" i="1"/>
  <c r="H244" i="1"/>
  <c r="Q244" i="1"/>
  <c r="H243" i="1"/>
  <c r="Q243" i="1"/>
  <c r="H242" i="1"/>
  <c r="Q242" i="1"/>
  <c r="H241" i="1"/>
  <c r="Q241" i="1"/>
  <c r="H240" i="1"/>
  <c r="Q240" i="1"/>
  <c r="H239" i="1"/>
  <c r="Q239" i="1"/>
  <c r="H238" i="1"/>
  <c r="Q238" i="1"/>
  <c r="H237" i="1"/>
  <c r="Q237" i="1"/>
  <c r="H236" i="1"/>
  <c r="Q236" i="1"/>
  <c r="H235" i="1"/>
  <c r="Q235" i="1"/>
  <c r="H234" i="1"/>
  <c r="Q234" i="1"/>
  <c r="H233" i="1"/>
  <c r="Q233" i="1"/>
  <c r="H232" i="1"/>
  <c r="Q232" i="1"/>
  <c r="H231" i="1"/>
  <c r="Q231" i="1"/>
  <c r="H230" i="1"/>
  <c r="Q230" i="1"/>
  <c r="H229" i="1"/>
  <c r="Q229" i="1"/>
  <c r="H228" i="1"/>
  <c r="Q228" i="1"/>
  <c r="H227" i="1"/>
  <c r="Q227" i="1"/>
  <c r="H226" i="1"/>
  <c r="Q226" i="1"/>
  <c r="H225" i="1"/>
  <c r="Q225" i="1"/>
  <c r="H224" i="1"/>
  <c r="Q224" i="1"/>
  <c r="H223" i="1"/>
  <c r="Q223" i="1"/>
  <c r="H222" i="1"/>
  <c r="Q222" i="1"/>
  <c r="H221" i="1"/>
  <c r="Q221" i="1"/>
  <c r="H220" i="1"/>
  <c r="Q220" i="1"/>
  <c r="H219" i="1"/>
  <c r="Q219" i="1"/>
  <c r="H218" i="1"/>
  <c r="Q218" i="1"/>
  <c r="H217" i="1"/>
  <c r="Q217" i="1"/>
  <c r="H216" i="1"/>
  <c r="Q216" i="1"/>
  <c r="H215" i="1"/>
  <c r="Q215" i="1"/>
  <c r="H214" i="1"/>
  <c r="Q214" i="1"/>
  <c r="H213" i="1"/>
  <c r="Q213" i="1"/>
  <c r="H212" i="1"/>
  <c r="Q212" i="1"/>
  <c r="H211" i="1"/>
  <c r="Q211" i="1"/>
  <c r="H210" i="1"/>
  <c r="Q210" i="1"/>
  <c r="H209" i="1"/>
  <c r="Q209" i="1"/>
  <c r="H208" i="1"/>
  <c r="Q208" i="1"/>
  <c r="H207" i="1"/>
  <c r="Q207" i="1"/>
  <c r="H206" i="1"/>
  <c r="Q206" i="1"/>
  <c r="H205" i="1"/>
  <c r="Q205" i="1"/>
  <c r="H204" i="1"/>
  <c r="Q204" i="1"/>
  <c r="H203" i="1"/>
  <c r="Q203" i="1"/>
  <c r="H202" i="1"/>
  <c r="Q202" i="1"/>
  <c r="H201" i="1"/>
  <c r="Q201" i="1"/>
  <c r="H200" i="1"/>
  <c r="Q200" i="1"/>
  <c r="H199" i="1"/>
  <c r="Q199" i="1"/>
  <c r="H198" i="1"/>
  <c r="Q198" i="1"/>
  <c r="H197" i="1"/>
  <c r="Q197" i="1"/>
  <c r="H196" i="1"/>
  <c r="Q196" i="1"/>
  <c r="H195" i="1"/>
  <c r="Q195" i="1"/>
  <c r="H194" i="1"/>
  <c r="Q194" i="1"/>
  <c r="H193" i="1"/>
  <c r="Q193" i="1"/>
  <c r="H192" i="1"/>
  <c r="Q192" i="1"/>
  <c r="H191" i="1"/>
  <c r="Q191" i="1"/>
  <c r="H190" i="1"/>
  <c r="Q190" i="1"/>
  <c r="H189" i="1"/>
  <c r="Q189" i="1"/>
  <c r="H188" i="1"/>
  <c r="Q188" i="1"/>
  <c r="H187" i="1"/>
  <c r="Q187" i="1"/>
  <c r="H186" i="1"/>
  <c r="Q186" i="1"/>
  <c r="H185" i="1"/>
  <c r="Q185" i="1"/>
  <c r="H184" i="1"/>
  <c r="Q184" i="1"/>
  <c r="H183" i="1"/>
  <c r="Q183" i="1"/>
  <c r="H182" i="1"/>
  <c r="Q182" i="1"/>
  <c r="H181" i="1"/>
  <c r="Q181" i="1"/>
  <c r="H180" i="1"/>
  <c r="Q180" i="1"/>
  <c r="H179" i="1"/>
  <c r="Q179" i="1"/>
  <c r="H178" i="1"/>
  <c r="Q178" i="1"/>
  <c r="H177" i="1"/>
  <c r="Q177" i="1"/>
  <c r="H176" i="1"/>
  <c r="Q176" i="1"/>
  <c r="H175" i="1"/>
  <c r="Q175" i="1"/>
  <c r="H174" i="1"/>
  <c r="Q174" i="1"/>
  <c r="H173" i="1"/>
  <c r="Q173" i="1"/>
  <c r="H172" i="1"/>
  <c r="Q172" i="1"/>
  <c r="H171" i="1"/>
  <c r="Q171" i="1"/>
  <c r="H170" i="1"/>
  <c r="Q170" i="1"/>
  <c r="H169" i="1"/>
  <c r="Q169" i="1"/>
  <c r="H168" i="1"/>
  <c r="Q168" i="1"/>
  <c r="H167" i="1"/>
  <c r="Q167" i="1"/>
  <c r="H166" i="1"/>
  <c r="Q166" i="1"/>
  <c r="H165" i="1"/>
  <c r="Q165" i="1"/>
  <c r="H164" i="1"/>
  <c r="Q164" i="1"/>
  <c r="H163" i="1"/>
  <c r="Q163" i="1"/>
  <c r="H162" i="1"/>
  <c r="Q162" i="1"/>
  <c r="H161" i="1"/>
  <c r="Q161" i="1"/>
  <c r="H160" i="1"/>
  <c r="Q160" i="1"/>
  <c r="H159" i="1"/>
  <c r="Q159" i="1"/>
  <c r="H158" i="1"/>
  <c r="Q158" i="1"/>
  <c r="H157" i="1"/>
  <c r="Q157" i="1"/>
  <c r="H156" i="1"/>
  <c r="Q156" i="1"/>
  <c r="H155" i="1"/>
  <c r="Q155" i="1"/>
  <c r="H154" i="1"/>
  <c r="Q154" i="1"/>
  <c r="H153" i="1"/>
  <c r="Q153" i="1"/>
  <c r="H152" i="1"/>
  <c r="Q152" i="1"/>
  <c r="H151" i="1"/>
  <c r="Q151" i="1"/>
  <c r="H150" i="1"/>
  <c r="Q150" i="1"/>
  <c r="H149" i="1"/>
  <c r="Q149" i="1"/>
  <c r="H148" i="1"/>
  <c r="Q148" i="1"/>
  <c r="H147" i="1"/>
  <c r="Q147" i="1"/>
  <c r="H146" i="1"/>
  <c r="Q146" i="1"/>
  <c r="H145" i="1"/>
  <c r="Q145" i="1"/>
  <c r="H144" i="1"/>
  <c r="Q144" i="1"/>
  <c r="H143" i="1"/>
  <c r="Q143" i="1"/>
  <c r="H142" i="1"/>
  <c r="Q142" i="1"/>
  <c r="H141" i="1"/>
  <c r="Q141" i="1"/>
  <c r="H140" i="1"/>
  <c r="Q140" i="1"/>
  <c r="H139" i="1"/>
  <c r="Q139" i="1"/>
  <c r="H138" i="1"/>
  <c r="Q138" i="1"/>
  <c r="H137" i="1"/>
  <c r="Q137" i="1"/>
  <c r="H136" i="1"/>
  <c r="Q136" i="1"/>
  <c r="H135" i="1"/>
  <c r="Q135" i="1"/>
  <c r="H134" i="1"/>
  <c r="Q134" i="1"/>
  <c r="H133" i="1"/>
  <c r="Q133" i="1"/>
  <c r="H132" i="1"/>
  <c r="Q132" i="1"/>
  <c r="H131" i="1"/>
  <c r="Q131" i="1"/>
  <c r="H130" i="1"/>
  <c r="Q130" i="1"/>
  <c r="H129" i="1"/>
  <c r="Q129" i="1"/>
  <c r="H128" i="1"/>
  <c r="Q128" i="1"/>
  <c r="H127" i="1"/>
  <c r="Q127" i="1"/>
  <c r="H126" i="1"/>
  <c r="Q126" i="1"/>
  <c r="H125" i="1"/>
  <c r="Q125" i="1"/>
  <c r="H124" i="1"/>
  <c r="Q124" i="1"/>
  <c r="H123" i="1"/>
  <c r="Q123" i="1"/>
  <c r="H122" i="1"/>
  <c r="Q122" i="1"/>
  <c r="H121" i="1"/>
  <c r="Q121" i="1"/>
  <c r="H120" i="1"/>
  <c r="Q120" i="1"/>
  <c r="H119" i="1"/>
  <c r="Q119" i="1"/>
  <c r="H118" i="1"/>
  <c r="Q118" i="1"/>
  <c r="H117" i="1"/>
  <c r="Q117" i="1"/>
  <c r="H116" i="1"/>
  <c r="Q116" i="1"/>
  <c r="H115" i="1"/>
  <c r="Q115" i="1"/>
  <c r="H114" i="1"/>
  <c r="Q114" i="1"/>
  <c r="H113" i="1"/>
  <c r="Q113" i="1"/>
  <c r="H112" i="1"/>
  <c r="Q112" i="1"/>
  <c r="H111" i="1"/>
  <c r="Q111" i="1"/>
  <c r="H110" i="1"/>
  <c r="Q110" i="1"/>
  <c r="H109" i="1"/>
  <c r="Q109" i="1"/>
  <c r="H108" i="1"/>
  <c r="Q108" i="1"/>
  <c r="H107" i="1"/>
  <c r="Q107" i="1"/>
  <c r="H106" i="1"/>
  <c r="Q106" i="1"/>
  <c r="H105" i="1"/>
  <c r="Q105" i="1"/>
  <c r="H104" i="1"/>
  <c r="Q104" i="1"/>
  <c r="H103" i="1"/>
  <c r="Q103" i="1"/>
  <c r="H102" i="1"/>
  <c r="Q102" i="1"/>
  <c r="H101" i="1"/>
  <c r="Q101" i="1"/>
  <c r="H100" i="1"/>
  <c r="Q100" i="1"/>
  <c r="H99" i="1"/>
  <c r="Q99" i="1"/>
  <c r="H98" i="1"/>
  <c r="Q98" i="1"/>
  <c r="H97" i="1"/>
  <c r="Q97" i="1"/>
  <c r="H96" i="1"/>
  <c r="Q96" i="1"/>
  <c r="H95" i="1"/>
  <c r="Q95" i="1"/>
  <c r="H94" i="1"/>
  <c r="Q94" i="1"/>
  <c r="H93" i="1"/>
  <c r="Q93" i="1"/>
  <c r="H92" i="1"/>
  <c r="Q92" i="1"/>
  <c r="H91" i="1"/>
  <c r="Q91" i="1"/>
  <c r="H90" i="1"/>
  <c r="Q90" i="1"/>
  <c r="H89" i="1"/>
  <c r="Q89" i="1"/>
  <c r="H88" i="1"/>
  <c r="Q88" i="1"/>
  <c r="H87" i="1"/>
  <c r="Q87" i="1"/>
  <c r="H86" i="1"/>
  <c r="Q86" i="1"/>
  <c r="H85" i="1"/>
  <c r="Q85" i="1"/>
  <c r="H84" i="1"/>
  <c r="Q84" i="1"/>
  <c r="H83" i="1"/>
  <c r="Q83" i="1"/>
  <c r="H82" i="1"/>
  <c r="Q82" i="1"/>
  <c r="H81" i="1"/>
  <c r="Q81" i="1"/>
  <c r="H80" i="1"/>
  <c r="Q80" i="1"/>
  <c r="H79" i="1"/>
  <c r="Q79" i="1"/>
  <c r="H78" i="1"/>
  <c r="Q78" i="1"/>
  <c r="H77" i="1"/>
  <c r="Q77" i="1"/>
  <c r="H76" i="1"/>
  <c r="Q76" i="1"/>
  <c r="H75" i="1"/>
  <c r="Q75" i="1"/>
  <c r="H74" i="1"/>
  <c r="Q74" i="1"/>
  <c r="H73" i="1"/>
  <c r="Q73" i="1"/>
  <c r="H72" i="1"/>
  <c r="Q72" i="1"/>
  <c r="H71" i="1"/>
  <c r="Q71" i="1"/>
  <c r="H70" i="1"/>
  <c r="Q70" i="1"/>
  <c r="H69" i="1"/>
  <c r="Q69" i="1"/>
  <c r="H68" i="1"/>
  <c r="Q68" i="1"/>
  <c r="H67" i="1"/>
  <c r="Q67" i="1"/>
  <c r="H66" i="1"/>
  <c r="Q66" i="1"/>
  <c r="H65" i="1"/>
  <c r="Q65" i="1"/>
  <c r="H64" i="1"/>
  <c r="Q64" i="1"/>
  <c r="H63" i="1"/>
  <c r="Q63" i="1"/>
  <c r="H62" i="1"/>
  <c r="Q62" i="1"/>
  <c r="H61" i="1"/>
  <c r="Q61" i="1"/>
  <c r="H60" i="1"/>
  <c r="Q60" i="1"/>
  <c r="H59" i="1"/>
  <c r="Q59" i="1"/>
  <c r="H58" i="1"/>
  <c r="Q58" i="1"/>
  <c r="H57" i="1"/>
  <c r="Q57" i="1"/>
  <c r="H56" i="1"/>
  <c r="Q56" i="1"/>
  <c r="H55" i="1"/>
  <c r="Q55" i="1"/>
  <c r="H54" i="1"/>
  <c r="Q54" i="1"/>
  <c r="H53" i="1"/>
  <c r="Q53" i="1"/>
  <c r="H52" i="1"/>
  <c r="Q52" i="1"/>
  <c r="H51" i="1"/>
  <c r="Q51" i="1"/>
  <c r="H50" i="1"/>
  <c r="Q50" i="1"/>
  <c r="H49" i="1"/>
  <c r="Q49" i="1"/>
  <c r="H48" i="1"/>
  <c r="Q48" i="1"/>
  <c r="H47" i="1"/>
  <c r="Q47" i="1"/>
  <c r="H46" i="1"/>
  <c r="Q46" i="1"/>
  <c r="H45" i="1"/>
  <c r="Q45" i="1"/>
  <c r="H44" i="1"/>
  <c r="Q44" i="1"/>
  <c r="H43" i="1"/>
  <c r="Q43" i="1"/>
  <c r="H42" i="1"/>
  <c r="Q42" i="1"/>
  <c r="H41" i="1"/>
  <c r="Q41" i="1"/>
  <c r="H40" i="1"/>
  <c r="Q40" i="1"/>
  <c r="H39" i="1"/>
  <c r="Q39" i="1"/>
  <c r="H38" i="1"/>
  <c r="Q38" i="1"/>
  <c r="H37" i="1"/>
  <c r="Q37" i="1"/>
  <c r="H36" i="1"/>
  <c r="Q36" i="1"/>
  <c r="H35" i="1"/>
  <c r="Q35" i="1"/>
  <c r="H34" i="1"/>
  <c r="Q34" i="1"/>
  <c r="H33" i="1"/>
  <c r="Q33" i="1"/>
  <c r="H32" i="1"/>
  <c r="Q32" i="1"/>
  <c r="H31" i="1"/>
  <c r="Q31" i="1"/>
  <c r="H30" i="1"/>
  <c r="Q30" i="1"/>
  <c r="H29" i="1"/>
  <c r="Q29" i="1"/>
  <c r="H28" i="1"/>
  <c r="Q28" i="1"/>
  <c r="H27" i="1"/>
  <c r="Q27" i="1"/>
  <c r="H26" i="1"/>
  <c r="Q26" i="1"/>
  <c r="H25" i="1"/>
  <c r="Q25" i="1"/>
  <c r="H24" i="1"/>
  <c r="Q24" i="1"/>
  <c r="H23" i="1"/>
  <c r="Q23" i="1"/>
  <c r="H22" i="1"/>
  <c r="Q22" i="1"/>
  <c r="H21" i="1"/>
  <c r="Q21" i="1"/>
  <c r="H20" i="1"/>
  <c r="Q20" i="1"/>
  <c r="H19" i="1"/>
  <c r="Q19" i="1"/>
  <c r="H18" i="1"/>
  <c r="Q18" i="1"/>
  <c r="H17" i="1"/>
  <c r="Q17" i="1"/>
  <c r="H16" i="1"/>
  <c r="Q16" i="1"/>
  <c r="H15" i="1"/>
  <c r="Q15" i="1"/>
  <c r="H14" i="1"/>
  <c r="Q14" i="1"/>
  <c r="H13" i="1"/>
  <c r="Q13" i="1"/>
  <c r="H12" i="1"/>
  <c r="H586" i="1" s="1"/>
  <c r="Q12" i="1"/>
  <c r="F12" i="1"/>
  <c r="J12" i="1" l="1"/>
  <c r="F586" i="1"/>
  <c r="Q586" i="1"/>
  <c r="O58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Beverly Bailey</author>
  </authors>
  <commentList>
    <comment ref="E8" authorId="0" shapeId="0" xr:uid="{D59ED25A-6780-49BA-952A-6A6DE9873A40}">
      <text>
        <r>
          <rPr>
            <b/>
            <sz val="9"/>
            <color indexed="81"/>
            <rFont val="Tahoma"/>
            <family val="2"/>
          </rPr>
          <t>Beverly Bailey:</t>
        </r>
        <r>
          <rPr>
            <sz val="9"/>
            <color indexed="81"/>
            <rFont val="Tahoma"/>
            <family val="2"/>
          </rPr>
          <t xml:space="preserve">
employer contribution adjusted for rounding, compare total from input and adjust amount to balance - use non-zero contributions only </t>
        </r>
      </text>
    </comment>
  </commentList>
</comments>
</file>

<file path=xl/sharedStrings.xml><?xml version="1.0" encoding="utf-8"?>
<sst xmlns="http://schemas.openxmlformats.org/spreadsheetml/2006/main" count="1743" uniqueCount="1144">
  <si>
    <t>PERS</t>
  </si>
  <si>
    <t>Schedule of Employer Allocations</t>
  </si>
  <si>
    <t xml:space="preserve">Actual </t>
  </si>
  <si>
    <t>State &amp;</t>
  </si>
  <si>
    <t>ER cont from ER listing</t>
  </si>
  <si>
    <t>State cont from ER listing</t>
  </si>
  <si>
    <t>ER adjusted</t>
  </si>
  <si>
    <t>Employer Code</t>
  </si>
  <si>
    <t>Employer</t>
  </si>
  <si>
    <t>Appropriation</t>
  </si>
  <si>
    <t>State</t>
  </si>
  <si>
    <t>Change in</t>
  </si>
  <si>
    <t xml:space="preserve">Contribution </t>
  </si>
  <si>
    <t xml:space="preserve">New </t>
  </si>
  <si>
    <t>Old</t>
  </si>
  <si>
    <t>Employer Type</t>
  </si>
  <si>
    <t>Allocation</t>
  </si>
  <si>
    <t>Contribution</t>
  </si>
  <si>
    <t>Proportion</t>
  </si>
  <si>
    <t>Total</t>
  </si>
  <si>
    <t>State Contribution</t>
  </si>
  <si>
    <t>State Percentage</t>
  </si>
  <si>
    <t>State Appropriation</t>
  </si>
  <si>
    <t>State Appropriation %</t>
  </si>
  <si>
    <t>DB Covered Payroll</t>
  </si>
  <si>
    <t>DC Payroll</t>
  </si>
  <si>
    <t>MUS RP Covered Payroll</t>
  </si>
  <si>
    <t>State adjusted</t>
  </si>
  <si>
    <t xml:space="preserve"> </t>
  </si>
  <si>
    <t>CI0322</t>
  </si>
  <si>
    <t>City</t>
  </si>
  <si>
    <t>CITY OF BAKER</t>
  </si>
  <si>
    <t>CI0323</t>
  </si>
  <si>
    <t>CITY OF BELGRADE</t>
  </si>
  <si>
    <t>CI0303</t>
  </si>
  <si>
    <t>CITY OF BELT</t>
  </si>
  <si>
    <t>CI0302</t>
  </si>
  <si>
    <t>CITY OF BIG TIMBER</t>
  </si>
  <si>
    <t>CI0305</t>
  </si>
  <si>
    <t>CITY OF BILLINGS</t>
  </si>
  <si>
    <t>CI0309</t>
  </si>
  <si>
    <t>CITY OF BOULDER</t>
  </si>
  <si>
    <t>CI0306</t>
  </si>
  <si>
    <t>CITY OF BOZEMAN</t>
  </si>
  <si>
    <t>CI0311</t>
  </si>
  <si>
    <t>CITY OF CHINOOK</t>
  </si>
  <si>
    <t>CI0312</t>
  </si>
  <si>
    <t>CITY OF CHOTEAU</t>
  </si>
  <si>
    <t>CI9036</t>
  </si>
  <si>
    <t>CITY OF COLSTRIP</t>
  </si>
  <si>
    <t>CI0314</t>
  </si>
  <si>
    <t>CITY OF COLUMBIA FALLS</t>
  </si>
  <si>
    <t>CI0324</t>
  </si>
  <si>
    <t>CITY OF COLUMBUS</t>
  </si>
  <si>
    <t>CI0315</t>
  </si>
  <si>
    <t>CITY OF CONRAD</t>
  </si>
  <si>
    <t>CI0317</t>
  </si>
  <si>
    <t>CITY OF CUT BANK</t>
  </si>
  <si>
    <t>CI0320</t>
  </si>
  <si>
    <t>CITY OF DEER LODGE</t>
  </si>
  <si>
    <t>CI0321</t>
  </si>
  <si>
    <t>CITY OF DILLON</t>
  </si>
  <si>
    <t>CI0325</t>
  </si>
  <si>
    <t>CITY OF EAST HELENA</t>
  </si>
  <si>
    <t>CI0328</t>
  </si>
  <si>
    <t>CITY OF FAIRVIEW</t>
  </si>
  <si>
    <t>CI0329</t>
  </si>
  <si>
    <t>CITY OF FORSYTH</t>
  </si>
  <si>
    <t>CI0330</t>
  </si>
  <si>
    <t>CITY OF FORT BENTON</t>
  </si>
  <si>
    <t>CI0332</t>
  </si>
  <si>
    <t>CITY OF GLASGOW</t>
  </si>
  <si>
    <t>CI0333</t>
  </si>
  <si>
    <t>CITY OF GLENDIVE</t>
  </si>
  <si>
    <t>CI0334</t>
  </si>
  <si>
    <t>CITY OF GREAT FALLS</t>
  </si>
  <si>
    <t>CI0337</t>
  </si>
  <si>
    <t>CITY OF HAMILTON</t>
  </si>
  <si>
    <t>CI0338</t>
  </si>
  <si>
    <t>CITY OF HARDIN</t>
  </si>
  <si>
    <t>CI0336</t>
  </si>
  <si>
    <t>CITY OF HARLEM</t>
  </si>
  <si>
    <t>CI0388</t>
  </si>
  <si>
    <t>CITY OF HARLOWTON</t>
  </si>
  <si>
    <t>CI0339</t>
  </si>
  <si>
    <t>CITY OF HAVRE</t>
  </si>
  <si>
    <t>CI0340</t>
  </si>
  <si>
    <t>CITY OF HELENA</t>
  </si>
  <si>
    <t>CI0343</t>
  </si>
  <si>
    <t>CITY OF KALISPELL</t>
  </si>
  <si>
    <t>CI0345</t>
  </si>
  <si>
    <t>CITY OF LAUREL</t>
  </si>
  <si>
    <t>CI0347</t>
  </si>
  <si>
    <t>CITY OF LEWISTOWN</t>
  </si>
  <si>
    <t>CI0348</t>
  </si>
  <si>
    <t>CITY OF LIBBY</t>
  </si>
  <si>
    <t>CI0349</t>
  </si>
  <si>
    <t>CITY OF LIVINGSTON</t>
  </si>
  <si>
    <t>CI0352</t>
  </si>
  <si>
    <t>CITY OF MALTA</t>
  </si>
  <si>
    <t>CI0353</t>
  </si>
  <si>
    <t>CITY OF MILES CITY</t>
  </si>
  <si>
    <t>CI0354</t>
  </si>
  <si>
    <t>CITY OF MISSOULA</t>
  </si>
  <si>
    <t>CI0358</t>
  </si>
  <si>
    <t>CITY OF PLAINS</t>
  </si>
  <si>
    <t>CI0359</t>
  </si>
  <si>
    <t>CITY OF PLENTYWOOD</t>
  </si>
  <si>
    <t>CI0360</t>
  </si>
  <si>
    <t>CITY OF POLSON</t>
  </si>
  <si>
    <t>CI0361</t>
  </si>
  <si>
    <t>CITY OF POPLAR</t>
  </si>
  <si>
    <t>CI0385</t>
  </si>
  <si>
    <t>CITY OF RED LODGE</t>
  </si>
  <si>
    <t>CI0363</t>
  </si>
  <si>
    <t>CITY OF RONAN</t>
  </si>
  <si>
    <t>CI0364</t>
  </si>
  <si>
    <t>CITY OF ROUNDUP</t>
  </si>
  <si>
    <t>CI0381</t>
  </si>
  <si>
    <t>CITY OF SCOBEY</t>
  </si>
  <si>
    <t>CI0367</t>
  </si>
  <si>
    <t>CITY OF SHELBY</t>
  </si>
  <si>
    <t>CI0368</t>
  </si>
  <si>
    <t>CITY OF SIDNEY</t>
  </si>
  <si>
    <t>CI9044</t>
  </si>
  <si>
    <t>CITY OF THREE FORKS</t>
  </si>
  <si>
    <t>CI0372</t>
  </si>
  <si>
    <t>CITY OF TOWNSEND</t>
  </si>
  <si>
    <t>CI0356</t>
  </si>
  <si>
    <t>CITY OF TROY</t>
  </si>
  <si>
    <t>CI0374</t>
  </si>
  <si>
    <t>CITY OF WHITE SULPHUR SPRINGS</t>
  </si>
  <si>
    <t>CI0376</t>
  </si>
  <si>
    <t>CITY OF WHITEFISH</t>
  </si>
  <si>
    <t>CI0380</t>
  </si>
  <si>
    <t>CITY OF WIBAUX</t>
  </si>
  <si>
    <t>CI0378</t>
  </si>
  <si>
    <t>CITY OF WOLFPOINT</t>
  </si>
  <si>
    <t>CI9064</t>
  </si>
  <si>
    <t>TOWN OF ALBERTON</t>
  </si>
  <si>
    <t>CI0304</t>
  </si>
  <si>
    <t>TOWN OF BIG SANDY</t>
  </si>
  <si>
    <t>CI9001</t>
  </si>
  <si>
    <t>TOWN OF BRIDGER</t>
  </si>
  <si>
    <t>CI0308</t>
  </si>
  <si>
    <t>TOWN OF BROADUS</t>
  </si>
  <si>
    <t>CI0310</t>
  </si>
  <si>
    <t>TOWN OF CASCADE</t>
  </si>
  <si>
    <t>CI0318</t>
  </si>
  <si>
    <t>TOWN OF CHESTER</t>
  </si>
  <si>
    <t>CI0313</t>
  </si>
  <si>
    <t>TOWN OF CIRCLE</t>
  </si>
  <si>
    <t>CI0316</t>
  </si>
  <si>
    <t>TOWN OF CULBERTSON</t>
  </si>
  <si>
    <t>CI9097</t>
  </si>
  <si>
    <t>TOWN OF DENTON</t>
  </si>
  <si>
    <t>CI0346</t>
  </si>
  <si>
    <t>TOWN OF DRUMMOND</t>
  </si>
  <si>
    <t>CI0389</t>
  </si>
  <si>
    <t>TOWN OF EKALAKA</t>
  </si>
  <si>
    <t>CI0326</t>
  </si>
  <si>
    <t>TOWN OF ENNIS</t>
  </si>
  <si>
    <t>CI9047</t>
  </si>
  <si>
    <t>TOWN OF EUREKA</t>
  </si>
  <si>
    <t>CI0327</t>
  </si>
  <si>
    <t>TOWN OF FAIRFIELD</t>
  </si>
  <si>
    <t>CI0387</t>
  </si>
  <si>
    <t>TOWN OF FORT PECK</t>
  </si>
  <si>
    <t>CI9075</t>
  </si>
  <si>
    <t>TOWN OF FROID</t>
  </si>
  <si>
    <t>CI0331</t>
  </si>
  <si>
    <t>TOWN OF GERALDINE</t>
  </si>
  <si>
    <t>CI0335</t>
  </si>
  <si>
    <t>TOWN OF GRASS RANGE</t>
  </si>
  <si>
    <t>CI0341</t>
  </si>
  <si>
    <t>TOWN OF HOT SPRINGS</t>
  </si>
  <si>
    <t>CI9099</t>
  </si>
  <si>
    <t>TOWN OF HYSHAM</t>
  </si>
  <si>
    <t/>
  </si>
  <si>
    <t>TOWN OF JORDAN</t>
  </si>
  <si>
    <t>CI0350</t>
  </si>
  <si>
    <t>TOWN OF LIMA</t>
  </si>
  <si>
    <t>CI0383</t>
  </si>
  <si>
    <t>TOWN OF MANHATTAN</t>
  </si>
  <si>
    <t>CI0351</t>
  </si>
  <si>
    <t>TOWN OF MEDICINE LAKE</t>
  </si>
  <si>
    <t>CI0342</t>
  </si>
  <si>
    <t>TOWN OF MELSTONE</t>
  </si>
  <si>
    <t>CI9055</t>
  </si>
  <si>
    <t>TOWN OF MOORE</t>
  </si>
  <si>
    <t>CI0344</t>
  </si>
  <si>
    <t>TOWN OF NASHUA</t>
  </si>
  <si>
    <t>CI0357</t>
  </si>
  <si>
    <t>TOWN OF PHILIPSBURG</t>
  </si>
  <si>
    <t>CI0355</t>
  </si>
  <si>
    <t>TOWN OF RICHEY</t>
  </si>
  <si>
    <t>CI0365</t>
  </si>
  <si>
    <t>TOWN OF RYEGATE</t>
  </si>
  <si>
    <t>CI9018</t>
  </si>
  <si>
    <t>TOWN OF SACO</t>
  </si>
  <si>
    <t>CI0366</t>
  </si>
  <si>
    <t>TOWN OF SHERIDAN</t>
  </si>
  <si>
    <t>CI9031</t>
  </si>
  <si>
    <t>TOWN OF ST IGNATIUS</t>
  </si>
  <si>
    <t>CI0369</t>
  </si>
  <si>
    <t>TOWN OF STANFORD</t>
  </si>
  <si>
    <t>CI0386</t>
  </si>
  <si>
    <t>TOWN OF STEVENSVILLE</t>
  </si>
  <si>
    <t>CI0370</t>
  </si>
  <si>
    <t>TOWN OF SUNBURST</t>
  </si>
  <si>
    <t>CI0371</t>
  </si>
  <si>
    <t>TOWN OF SUPERIOR</t>
  </si>
  <si>
    <t>CI0362</t>
  </si>
  <si>
    <t>TOWN OF TERRY</t>
  </si>
  <si>
    <t>CI0379</t>
  </si>
  <si>
    <t>TOWN OF THOMPSON FALLS</t>
  </si>
  <si>
    <t>CI0382</t>
  </si>
  <si>
    <t>TOWN OF TWIN BRIDGES</t>
  </si>
  <si>
    <t>CI0373</t>
  </si>
  <si>
    <t>TOWN OF VALIER</t>
  </si>
  <si>
    <t>CI9073</t>
  </si>
  <si>
    <t>TOWN OF WEST YELLOWSTONE</t>
  </si>
  <si>
    <t>CI9021</t>
  </si>
  <si>
    <t>TOWN OF WESTBY</t>
  </si>
  <si>
    <t>TOWN OF WHITEHALL</t>
  </si>
  <si>
    <t>CI0377</t>
  </si>
  <si>
    <t>TOWN OF WINNETT</t>
  </si>
  <si>
    <t>CO0212</t>
  </si>
  <si>
    <t>Consolidated Government</t>
  </si>
  <si>
    <t>ANACONDA-DEER LODGE COUNTY</t>
  </si>
  <si>
    <t>CI0307</t>
  </si>
  <si>
    <t>BUTTE SILVER BOW</t>
  </si>
  <si>
    <t>CO0201</t>
  </si>
  <si>
    <t>County</t>
  </si>
  <si>
    <t>BEAVERHEAD COUNTY</t>
  </si>
  <si>
    <t>CO0202</t>
  </si>
  <si>
    <t>BIG HORN COUNTY</t>
  </si>
  <si>
    <t>CO0203</t>
  </si>
  <si>
    <t>BLAINE COUNTY</t>
  </si>
  <si>
    <t>CO0204</t>
  </si>
  <si>
    <t>BROADWATER COUNTY</t>
  </si>
  <si>
    <t>CO0205</t>
  </si>
  <si>
    <t>CARBON COUNTY</t>
  </si>
  <si>
    <t>CO0206</t>
  </si>
  <si>
    <t>CARTER COUNTY</t>
  </si>
  <si>
    <t>CO0207</t>
  </si>
  <si>
    <t>CASCADE COUNTY</t>
  </si>
  <si>
    <t>CO0208</t>
  </si>
  <si>
    <t>CHOUTEAU COUNTY</t>
  </si>
  <si>
    <t>CO0209</t>
  </si>
  <si>
    <t>CUSTER COUNTY</t>
  </si>
  <si>
    <t>CO0210</t>
  </si>
  <si>
    <t>DANIELS COUNTY</t>
  </si>
  <si>
    <t>CO0211</t>
  </si>
  <si>
    <t>DAWSON COUNTY</t>
  </si>
  <si>
    <t>CO0213</t>
  </si>
  <si>
    <t>FALLON COUNTY</t>
  </si>
  <si>
    <t>CO0214</t>
  </si>
  <si>
    <t>FERGUS COUNTY</t>
  </si>
  <si>
    <t>CO0215</t>
  </si>
  <si>
    <t>FLATHEAD COUNTY</t>
  </si>
  <si>
    <t>CO0216</t>
  </si>
  <si>
    <t>GALLATIN COUNTY</t>
  </si>
  <si>
    <t>CO0217</t>
  </si>
  <si>
    <t>GARFIELD COUNTY</t>
  </si>
  <si>
    <t>CO0218</t>
  </si>
  <si>
    <t>GLACIER COUNTY</t>
  </si>
  <si>
    <t>CO0219</t>
  </si>
  <si>
    <t>GOLDEN VALLEY COUNTY</t>
  </si>
  <si>
    <t>CO0220</t>
  </si>
  <si>
    <t>GRANITE COUNTY</t>
  </si>
  <si>
    <t>CO0221</t>
  </si>
  <si>
    <t>HILL COUNTY</t>
  </si>
  <si>
    <t>CO0222</t>
  </si>
  <si>
    <t>JEFFERSON COUNTY</t>
  </si>
  <si>
    <t>CO0223</t>
  </si>
  <si>
    <t>JUDITH BASIN COUNTY</t>
  </si>
  <si>
    <t>CO0224</t>
  </si>
  <si>
    <t>LAKE COUNTY</t>
  </si>
  <si>
    <t>CO0225</t>
  </si>
  <si>
    <t>LEWIS &amp; CLARK COUNTY</t>
  </si>
  <si>
    <t>CO0226</t>
  </si>
  <si>
    <t>LIBERTY COUNTY</t>
  </si>
  <si>
    <t>CO0227</t>
  </si>
  <si>
    <t>LINCOLN COUNTY</t>
  </si>
  <si>
    <t>CO0228</t>
  </si>
  <si>
    <t>MADISON COUNTY</t>
  </si>
  <si>
    <t>CO0229</t>
  </si>
  <si>
    <t>MCCONE COUNTY</t>
  </si>
  <si>
    <t>CO0230</t>
  </si>
  <si>
    <t>MEAGHER COUNTY</t>
  </si>
  <si>
    <t>CO0231</t>
  </si>
  <si>
    <t>MINERAL COUNTY</t>
  </si>
  <si>
    <t>CO0232</t>
  </si>
  <si>
    <t>MISSOULA COUNTY</t>
  </si>
  <si>
    <t>CO0233</t>
  </si>
  <si>
    <t>MUSSELSHELL COUNTY</t>
  </si>
  <si>
    <t>CO0234</t>
  </si>
  <si>
    <t>PARK COUNTY</t>
  </si>
  <si>
    <t>CO0235</t>
  </si>
  <si>
    <t>PETROLEUM COUNTY</t>
  </si>
  <si>
    <t>CO0236</t>
  </si>
  <si>
    <t>PHILLIPS COUNTY</t>
  </si>
  <si>
    <t>CO0237</t>
  </si>
  <si>
    <t>PONDERA COUNTY</t>
  </si>
  <si>
    <t>CO0239</t>
  </si>
  <si>
    <t>POWDER RIVER COUNTY</t>
  </si>
  <si>
    <t>CO0238</t>
  </si>
  <si>
    <t>POWELL COUNTY</t>
  </si>
  <si>
    <t>CO0240</t>
  </si>
  <si>
    <t>PRAIRIE COUNTY</t>
  </si>
  <si>
    <t>CO0241</t>
  </si>
  <si>
    <t>RAVALLI COUNTY</t>
  </si>
  <si>
    <t>CO0242</t>
  </si>
  <si>
    <t>RICHLAND COUNTY</t>
  </si>
  <si>
    <t>CO0243</t>
  </si>
  <si>
    <t>ROOSEVELT COUNTY</t>
  </si>
  <si>
    <t>CO0244</t>
  </si>
  <si>
    <t>ROSEBUD COUNTY</t>
  </si>
  <si>
    <t>CO0245</t>
  </si>
  <si>
    <t>SANDERS COUNTY</t>
  </si>
  <si>
    <t>CO0246</t>
  </si>
  <si>
    <t>SHERIDAN COUNTY</t>
  </si>
  <si>
    <t>CO0248</t>
  </si>
  <si>
    <t>STILLWATER COUNTY</t>
  </si>
  <si>
    <t>CO0249</t>
  </si>
  <si>
    <t>SWEET GRASS COUNTY</t>
  </si>
  <si>
    <t>CO0250</t>
  </si>
  <si>
    <t>TETON COUNTY</t>
  </si>
  <si>
    <t>CO0251</t>
  </si>
  <si>
    <t>TOOLE COUNTY</t>
  </si>
  <si>
    <t>CO0252</t>
  </si>
  <si>
    <t>TREASURE COUNTY</t>
  </si>
  <si>
    <t>CO0253</t>
  </si>
  <si>
    <t>VALLEY COUNTY</t>
  </si>
  <si>
    <t>CO0254</t>
  </si>
  <si>
    <t>WHEATLAND COUNTY</t>
  </si>
  <si>
    <t>CO0255</t>
  </si>
  <si>
    <t>WIBAUX COUNTY</t>
  </si>
  <si>
    <t>CO0256</t>
  </si>
  <si>
    <t>YELLOWSTONE COUNTY</t>
  </si>
  <si>
    <t>OA0504</t>
  </si>
  <si>
    <t>Other Local Government</t>
  </si>
  <si>
    <t>ACTION INC.</t>
  </si>
  <si>
    <t>OA9100</t>
  </si>
  <si>
    <t>ARLEE-LAKE COUNTY WATER &amp; SEWER DISTRICT</t>
  </si>
  <si>
    <t>OA0570</t>
  </si>
  <si>
    <t>BEAR PAW COOPERATIVE</t>
  </si>
  <si>
    <t>OA0574</t>
  </si>
  <si>
    <t>BERT MOONEY AIRPORT AUTHORITY</t>
  </si>
  <si>
    <t>OA0588</t>
  </si>
  <si>
    <t>BIG COUNTRY EDUCATIONAL COOP</t>
  </si>
  <si>
    <t>OA9111</t>
  </si>
  <si>
    <t>BIG HORN COUNTY CEMETERY DISTRICT #1</t>
  </si>
  <si>
    <t>OA9013</t>
  </si>
  <si>
    <t>BIG SKY CO WATER &amp; SEWER DIST #363</t>
  </si>
  <si>
    <t>OA0587</t>
  </si>
  <si>
    <t>BIG SKY ECONOMIC DEVELOPMENT AUTH</t>
  </si>
  <si>
    <t>OA9012</t>
  </si>
  <si>
    <t>BIG SKY FIRE DEPARTMENT</t>
  </si>
  <si>
    <t>OA0589</t>
  </si>
  <si>
    <t>BIG SKY SPECIAL EDUCATION COOP</t>
  </si>
  <si>
    <t>OA0558</t>
  </si>
  <si>
    <t>BIGFORK CO WATER &amp; SEWER</t>
  </si>
  <si>
    <t>OA0547</t>
  </si>
  <si>
    <t>BILLINGS HOUSING AUTHORITY dba HomeFront</t>
  </si>
  <si>
    <t>BITTEROOT PUBLIC LIBRARY</t>
  </si>
  <si>
    <t>OA0503</t>
  </si>
  <si>
    <t>BITTERROOT CONSERVATION DISTRICT</t>
  </si>
  <si>
    <t>Bitterroot Valley Community College</t>
  </si>
  <si>
    <t>OA9015</t>
  </si>
  <si>
    <t>BITTERROOT VALLEY SEC</t>
  </si>
  <si>
    <t>BROADWATER CONSERVATION DISTRICT</t>
  </si>
  <si>
    <t>OA9086</t>
  </si>
  <si>
    <t>BUFFALO RAPIDS IRRI PROJECT 1</t>
  </si>
  <si>
    <t>OA9087</t>
  </si>
  <si>
    <t>BUFFALO RAPIDS IRRI PROJECT 2</t>
  </si>
  <si>
    <t>OA0560</t>
  </si>
  <si>
    <t>CABINET MOUNTAIN COOPERATIVE</t>
  </si>
  <si>
    <t>OA0552</t>
  </si>
  <si>
    <t>CENTRAL MONTANA LEARNING RESOURCE CTR</t>
  </si>
  <si>
    <t>CENTRAL MONTANA REGIONAL WATER AUTHORITY</t>
  </si>
  <si>
    <t>OA0569</t>
  </si>
  <si>
    <t>CENTRAL VALLEY FIRE DISTRICT</t>
  </si>
  <si>
    <t>OA0511</t>
  </si>
  <si>
    <t>CHOUTEAU COUNTY CONSERVATION DIST</t>
  </si>
  <si>
    <t>COLUMBUS RURAL FIRE DISTRICT #3</t>
  </si>
  <si>
    <t>OA9098</t>
  </si>
  <si>
    <t>CORVALLIS COUNTY SEWER DISTRICT</t>
  </si>
  <si>
    <t>OA0556</t>
  </si>
  <si>
    <t>Crown Hill</t>
  </si>
  <si>
    <t>OA9059</t>
  </si>
  <si>
    <t>DALY DITCHES IRRIGATION DISTRICT</t>
  </si>
  <si>
    <t>OA0530</t>
  </si>
  <si>
    <t>DAWSON COMMUNITY COLLEGE</t>
  </si>
  <si>
    <t>OA0538</t>
  </si>
  <si>
    <t>DEER LODGE COUNTY HEAD START PROGRAM</t>
  </si>
  <si>
    <t>Drummond School and Community Library District</t>
  </si>
  <si>
    <t>OA9054</t>
  </si>
  <si>
    <t>DRY PRAIRIE RURAL WATER</t>
  </si>
  <si>
    <t>DRY REDWATER REGIONAL WATER AUTHORITY</t>
  </si>
  <si>
    <t>OA0554</t>
  </si>
  <si>
    <t>EASTERN YELLOWSTONE COUNTY SEC</t>
  </si>
  <si>
    <t>OA0599</t>
  </si>
  <si>
    <t>FERGUS COUNTY CONSERVATION DIST</t>
  </si>
  <si>
    <t>OA0565</t>
  </si>
  <si>
    <t>FLATHEAD CONSERVATION DISTRICT</t>
  </si>
  <si>
    <t>OA0557</t>
  </si>
  <si>
    <t>FLATHEAD MUNICIPAL AIRPORT AUTHORITY</t>
  </si>
  <si>
    <t>OA0549</t>
  </si>
  <si>
    <t>FLATHEAD SPECIAL EDUC COOP</t>
  </si>
  <si>
    <t>OA0529</t>
  </si>
  <si>
    <t>FLATHEAD VALLEY COMMUNITY COLLEGE</t>
  </si>
  <si>
    <t>OA0507</t>
  </si>
  <si>
    <t>FORT SHAW IRRIGATION DIST</t>
  </si>
  <si>
    <t>OA9079</t>
  </si>
  <si>
    <t>FRENCHTOWN RURAL FIRE DISTRICT</t>
  </si>
  <si>
    <t>OA0534</t>
  </si>
  <si>
    <t>GALLATIN AIRPORT AUTHORITY</t>
  </si>
  <si>
    <t>OA0584</t>
  </si>
  <si>
    <t>GALLATIN CONSERVATION DISTRICT</t>
  </si>
  <si>
    <t>OA0551</t>
  </si>
  <si>
    <t>GALLATIN-MADISON SEC</t>
  </si>
  <si>
    <t>OA0567</t>
  </si>
  <si>
    <t>GARDINER - PARK COUNTY WATER DIST</t>
  </si>
  <si>
    <t>OA0541</t>
  </si>
  <si>
    <t>GLASGOW IRRIGATION DISTRICT</t>
  </si>
  <si>
    <t>OA9003</t>
  </si>
  <si>
    <t>GRANITE CO HOSPITAL &amp; NURSING HOME</t>
  </si>
  <si>
    <t>OA9038</t>
  </si>
  <si>
    <t>GRANITE CONSERVATION DISTRICT</t>
  </si>
  <si>
    <t>OA0566</t>
  </si>
  <si>
    <t>GREAT DIVIDE EDUCATION SERVICES</t>
  </si>
  <si>
    <t>GREAT FALLS HOUSING AUTHORITY</t>
  </si>
  <si>
    <t>OA0514</t>
  </si>
  <si>
    <t>GREAT FALLS INT AIRPORT</t>
  </si>
  <si>
    <t>OA0510</t>
  </si>
  <si>
    <t>GREENFIELDS IRRIGATION DIST</t>
  </si>
  <si>
    <t>OA9082</t>
  </si>
  <si>
    <t>HEBGEN BASIN RURAL FD</t>
  </si>
  <si>
    <t>OA0517</t>
  </si>
  <si>
    <t>HELENA HOUSING AUTHORITY</t>
  </si>
  <si>
    <t>OA0501</t>
  </si>
  <si>
    <t>HELENA REGIONAL AIRPORT AUTH</t>
  </si>
  <si>
    <t>OA0537</t>
  </si>
  <si>
    <t>HELENA VALLEY IRRIGATION DIST</t>
  </si>
  <si>
    <t>OA0576</t>
  </si>
  <si>
    <t>HIGH PLAINS CONSERVATION DISTRICT</t>
  </si>
  <si>
    <t>OA0518</t>
  </si>
  <si>
    <t>HILL CO PUBLIC CEMETERY DIST</t>
  </si>
  <si>
    <t>OA9042</t>
  </si>
  <si>
    <t>HINSDALE WATER &amp; SEWER DISTRICT</t>
  </si>
  <si>
    <t>OA0500</t>
  </si>
  <si>
    <t>HOUSING AUTHORITY OF ANACONDA</t>
  </si>
  <si>
    <t>OA0506</t>
  </si>
  <si>
    <t>HOUSING AUTHORITY OF BUTTE</t>
  </si>
  <si>
    <t>OA0509</t>
  </si>
  <si>
    <t>HOUSING AUTHORITY OF GLASGOW</t>
  </si>
  <si>
    <t>OA0594</t>
  </si>
  <si>
    <t>HUMAN RESOURCES COUNCIL DIST XI</t>
  </si>
  <si>
    <t>OA9090</t>
  </si>
  <si>
    <t>HYALITE</t>
  </si>
  <si>
    <t>OA0571</t>
  </si>
  <si>
    <t>JUDITH BASIN CONSERVATION DIST</t>
  </si>
  <si>
    <t>LAKE COUNTY CONSERVATION DISTRICT</t>
  </si>
  <si>
    <t>OA0586</t>
  </si>
  <si>
    <t>LAKESIDE CO WATER &amp; SEWER</t>
  </si>
  <si>
    <t>OA9023</t>
  </si>
  <si>
    <t>LEWIS &amp; CLARK CONSERVATION DIST</t>
  </si>
  <si>
    <t>OA0544</t>
  </si>
  <si>
    <t>LEWIS &amp; CLARK LIBRARY</t>
  </si>
  <si>
    <t>LIBERTY CO CEMETERY DIST</t>
  </si>
  <si>
    <t>OA9037</t>
  </si>
  <si>
    <t>LIBERTY CO CONSERVATION DISTRICT</t>
  </si>
  <si>
    <t>OA9062</t>
  </si>
  <si>
    <t>LINCOLN CONSERVATION DISTRICT</t>
  </si>
  <si>
    <t>LINCOLN COUNTY PORT AUTHORITY</t>
  </si>
  <si>
    <t>OA0578</t>
  </si>
  <si>
    <t>LINCOLN COUNTY RURAL FIRE DIST</t>
  </si>
  <si>
    <t>OA0579</t>
  </si>
  <si>
    <t>LOCKWOOD RURAL FIRE DIST 8</t>
  </si>
  <si>
    <t>OA9056</t>
  </si>
  <si>
    <t>LOCKWOOD WATER &amp; SEWER DISTRICT</t>
  </si>
  <si>
    <t>OA9095</t>
  </si>
  <si>
    <t>MADISON CONSERVATION DISTRICT</t>
  </si>
  <si>
    <t>OA9020</t>
  </si>
  <si>
    <t>MALTA CEMETERY DISTRICT</t>
  </si>
  <si>
    <t>OA0525</t>
  </si>
  <si>
    <t>MALTA IRRIGATION DISTRICT</t>
  </si>
  <si>
    <t>Meagher County Conservation District</t>
  </si>
  <si>
    <t>OA0524</t>
  </si>
  <si>
    <t>MILES COMMUNITY COLLEGE</t>
  </si>
  <si>
    <t>OA9084</t>
  </si>
  <si>
    <t>MILK RIVER JBC</t>
  </si>
  <si>
    <t>OA0555</t>
  </si>
  <si>
    <t>MISSOULA AREA SEC</t>
  </si>
  <si>
    <t>OA0550</t>
  </si>
  <si>
    <t>MISSOULA COUNTY AIRPORT</t>
  </si>
  <si>
    <t>MISSOULA IRRIGATION DISTRICT</t>
  </si>
  <si>
    <t>OA0515</t>
  </si>
  <si>
    <t>MISSOULA RURAL FIRE DISTRICT</t>
  </si>
  <si>
    <t>OA0598</t>
  </si>
  <si>
    <t>NO MONTANA JOINT REFUSE DISPOSAL DIST</t>
  </si>
  <si>
    <t>OA0562</t>
  </si>
  <si>
    <t>NORTH CENTRAL LEARNING SEC</t>
  </si>
  <si>
    <t>OA9089</t>
  </si>
  <si>
    <t>NORTH LAKE CO PUBLIC LIBRARY DIST</t>
  </si>
  <si>
    <t>OA9063</t>
  </si>
  <si>
    <t>NORTH VALLEY PUBLIC LIBRARY</t>
  </si>
  <si>
    <t>OA9058</t>
  </si>
  <si>
    <t>PABLO-LAKE COUNTY WATER &amp; SEWER</t>
  </si>
  <si>
    <t>OA9051</t>
  </si>
  <si>
    <t>PARK CO RURAL FIRE DISTRICT 1</t>
  </si>
  <si>
    <t>OA9072</t>
  </si>
  <si>
    <t>PARK COUNTY SEC</t>
  </si>
  <si>
    <t>PARTNERSHIP HEALTH CENTER</t>
  </si>
  <si>
    <t>OA9048</t>
  </si>
  <si>
    <t>PETROLEUM CO CONSERVATION DIST</t>
  </si>
  <si>
    <t>PHILIPSBURG AREA COMMUNITY LIBRARY</t>
  </si>
  <si>
    <t>OA9069</t>
  </si>
  <si>
    <t>PHILLIPS CONSERVATION DISTRICT</t>
  </si>
  <si>
    <t>OA0527</t>
  </si>
  <si>
    <t>PONDERA CO CANAL &amp; RESERVOIR</t>
  </si>
  <si>
    <t>OA0572</t>
  </si>
  <si>
    <t>PONDERA COUNTY CEMETERY DIST 2</t>
  </si>
  <si>
    <t>PONDERA REGIONAL PORT AUTHORITY</t>
  </si>
  <si>
    <t>OA0581</t>
  </si>
  <si>
    <t>PORT OF MONTANA - PORT AUTHORITY</t>
  </si>
  <si>
    <t>OA0531</t>
  </si>
  <si>
    <t>PRAIRIE COUNTY HOSPITAL DISTRICT</t>
  </si>
  <si>
    <t>OA0585</t>
  </si>
  <si>
    <t>PRAIRIE VIEW SPECIAL SERVICES COOP</t>
  </si>
  <si>
    <t>OA9004</t>
  </si>
  <si>
    <t>PRICKLY PEAR SPECIAL SVCS COOP</t>
  </si>
  <si>
    <t>OA9080</t>
  </si>
  <si>
    <t>RAE WATER AND SEWER DISTRICT</t>
  </si>
  <si>
    <t>OA9110</t>
  </si>
  <si>
    <t>RED LODGE RURAL FIRE DISTRICT 7</t>
  </si>
  <si>
    <t>OA0526</t>
  </si>
  <si>
    <t>RICHLAND CO HOUSING AUTHORITY</t>
  </si>
  <si>
    <t>OA9101</t>
  </si>
  <si>
    <t>RONAN LIBRARY DISTRICT</t>
  </si>
  <si>
    <t>OA9017</t>
  </si>
  <si>
    <t>ROUNDUP COMMUNITY LIBRARY</t>
  </si>
  <si>
    <t>OA9053</t>
  </si>
  <si>
    <t>SEELEY LAKE MISSOULA CO WATER DISTRICT</t>
  </si>
  <si>
    <t>OA9200</t>
  </si>
  <si>
    <t>SEELEY LAKE RURAL FIRE DISTRICT</t>
  </si>
  <si>
    <t>OA9078</t>
  </si>
  <si>
    <t>SHERIDAN DANIELS SEC</t>
  </si>
  <si>
    <t>OA0583</t>
  </si>
  <si>
    <t>SIDNEY RICHLAND AIRPORT AUTHORITY</t>
  </si>
  <si>
    <t>SOMERS COUNTY WATER &amp; SEWER DISTRICT</t>
  </si>
  <si>
    <t>Stevensville Rural Fire District</t>
  </si>
  <si>
    <t>OA0582</t>
  </si>
  <si>
    <t>TETON COUNTY CONSERVATION DIST</t>
  </si>
  <si>
    <t>OA9009</t>
  </si>
  <si>
    <t>UPPER MUSSELSHELL CONSERVATION DIST</t>
  </si>
  <si>
    <t>OA9010</t>
  </si>
  <si>
    <t>URBAN TRANS DIST/DAWSON CO</t>
  </si>
  <si>
    <t>OA9052</t>
  </si>
  <si>
    <t>VALLEY COUNTY CONSERVATION DISTRICT</t>
  </si>
  <si>
    <t>OA0575</t>
  </si>
  <si>
    <t>VICTOR WATER &amp; SEWER</t>
  </si>
  <si>
    <t>OA0522</t>
  </si>
  <si>
    <t>WHITEFISH HOUSING AUTHORITY</t>
  </si>
  <si>
    <t>OA9026</t>
  </si>
  <si>
    <t>YELLOWSTONE CITY-COUNTY HEALTH DEPT</t>
  </si>
  <si>
    <t>OA0548</t>
  </si>
  <si>
    <t>YELLOWSTONE WEST CARBON SEC</t>
  </si>
  <si>
    <t>HS0401</t>
  </si>
  <si>
    <t>School District</t>
  </si>
  <si>
    <t>BEAVERHEAD COUNTY HIGH SCHOOL</t>
  </si>
  <si>
    <t>SD9019</t>
  </si>
  <si>
    <t>BIG SKY SCHOOL DISTRICT #72</t>
  </si>
  <si>
    <t>BLOOMFIELD SCHOOL DISTRICT 30</t>
  </si>
  <si>
    <t>CARDWELL SCHOOL DISTRICT</t>
  </si>
  <si>
    <t>DEER CREEK SCHOOL DISTRICT 3</t>
  </si>
  <si>
    <t>SD0609</t>
  </si>
  <si>
    <t>GREAT FALLS PUBLIC SCHOOLS</t>
  </si>
  <si>
    <t>SD0726</t>
  </si>
  <si>
    <t>HAVRE PUBLIC SCHOOLS</t>
  </si>
  <si>
    <t>HS0425</t>
  </si>
  <si>
    <t>JEFFERSON COUNTY HIGH SCHOOL</t>
  </si>
  <si>
    <t>HS0421</t>
  </si>
  <si>
    <t>JORDAN PUBLIC SCHOOLS</t>
  </si>
  <si>
    <t>SD9040</t>
  </si>
  <si>
    <t>JUDITH GAP SCHOOL</t>
  </si>
  <si>
    <t>KINSEY SCHOOL DISTRICT #63</t>
  </si>
  <si>
    <t>SD0760</t>
  </si>
  <si>
    <t>LAVINA K-12</t>
  </si>
  <si>
    <t>LIBERTY SCHOOL DISTRICT 10</t>
  </si>
  <si>
    <t>McCormick School District 15</t>
  </si>
  <si>
    <t>SD9112</t>
  </si>
  <si>
    <t>OVANDO ELEMENTARY SCHOOL DISTRICT 11</t>
  </si>
  <si>
    <t>HS0452</t>
  </si>
  <si>
    <t>POWDER RIVER COUNTY HIGH SCHOOL</t>
  </si>
  <si>
    <t>Rau Elementary School SD 21</t>
  </si>
  <si>
    <t>SD0621</t>
  </si>
  <si>
    <t>SCHOOL DISTRICT 1 &amp; 7  - HYSHAM</t>
  </si>
  <si>
    <t>SD0679</t>
  </si>
  <si>
    <t>SCHOOL DISTRICT 1 &amp; 7 - TOWNSEND</t>
  </si>
  <si>
    <t>SD0600</t>
  </si>
  <si>
    <t>SCHOOL DISTRICT 1 - BIG TIMBER</t>
  </si>
  <si>
    <t>SD0601</t>
  </si>
  <si>
    <t>SCHOOL DISTRICT 1 - BUTTE</t>
  </si>
  <si>
    <t>SD0602</t>
  </si>
  <si>
    <t>SCHOOL DISTRICT 1 - CHOTEAU</t>
  </si>
  <si>
    <t>SD0603</t>
  </si>
  <si>
    <t>SCHOOL DISTRICT 1 - CIRCLE</t>
  </si>
  <si>
    <t>SD0604</t>
  </si>
  <si>
    <t>SCHOOL DISTRICT 1 - CLANCY</t>
  </si>
  <si>
    <t>SD0605</t>
  </si>
  <si>
    <t>SCHOOL DISTRICT 1 - CORVALLIS</t>
  </si>
  <si>
    <t>SD0606</t>
  </si>
  <si>
    <t>SCHOOL DISTRICT 1 - DEER LODGE</t>
  </si>
  <si>
    <t>SD9007</t>
  </si>
  <si>
    <t>SCHOOL DISTRICT 1 - FORT BENTON</t>
  </si>
  <si>
    <t>SD0607</t>
  </si>
  <si>
    <t>SCHOOL DISTRICT 1 - GLASGOW</t>
  </si>
  <si>
    <t>SD0608</t>
  </si>
  <si>
    <t>SCHOOL DISTRICT 1 - GLENDIVE</t>
  </si>
  <si>
    <t>SD0619</t>
  </si>
  <si>
    <t>SCHOOL DISTRICT 1 - HEART BUTTE</t>
  </si>
  <si>
    <t>SD0610</t>
  </si>
  <si>
    <t>SCHOOL DISTRICT 1 - HELENA</t>
  </si>
  <si>
    <t>SD0612</t>
  </si>
  <si>
    <t>SCHOOL DISTRICT 1 - LEWISTOWN</t>
  </si>
  <si>
    <t>SD0613</t>
  </si>
  <si>
    <t>SCHOOL DISTRICT 1 - MILES CITY</t>
  </si>
  <si>
    <t>SD0614</t>
  </si>
  <si>
    <t>SCHOOL DISTRICT 1 - MISSOULA</t>
  </si>
  <si>
    <t>SD0616</t>
  </si>
  <si>
    <t>SCHOOL DISTRICT 1 - PHILIPSBURG</t>
  </si>
  <si>
    <t>SD0615</t>
  </si>
  <si>
    <t>SCHOOL DISTRICT 1 - PLAINS</t>
  </si>
  <si>
    <t>SD0617</t>
  </si>
  <si>
    <t>SCHOOL DISTRICT 1 - RED LODGE</t>
  </si>
  <si>
    <t>SD0618</t>
  </si>
  <si>
    <t>SCHOOL DISTRICT 1 - SCOBEY</t>
  </si>
  <si>
    <t>SD0800</t>
  </si>
  <si>
    <t>SCHOOL DISTRICT 1 - TROY</t>
  </si>
  <si>
    <t>SD0700</t>
  </si>
  <si>
    <t>SCHOOL DISTRICT 10 - ANACONDA</t>
  </si>
  <si>
    <t>SD0803</t>
  </si>
  <si>
    <t>SCHOOL DISTRICT 10 - CAYUSE</t>
  </si>
  <si>
    <t>SD0701</t>
  </si>
  <si>
    <t>SCHOOL DISTRICT 10 - CHINOOK</t>
  </si>
  <si>
    <t>SD0702</t>
  </si>
  <si>
    <t>SCHOOL DISTRICT 10 - CONRAD</t>
  </si>
  <si>
    <t>SD0703</t>
  </si>
  <si>
    <t>SCHOOL DISTRICT 10 - DILLON</t>
  </si>
  <si>
    <t>SD0704</t>
  </si>
  <si>
    <t>SCHOOL DISTRICT 10 - NOXON</t>
  </si>
  <si>
    <t>SD9028</t>
  </si>
  <si>
    <t>SCHOOL DISTRICT 104 - SPRING CREEK</t>
  </si>
  <si>
    <t>SD0799</t>
  </si>
  <si>
    <t>SCHOOL DISTRICT 11 &amp; 2 - DRUMMOND</t>
  </si>
  <si>
    <t>SD9027</t>
  </si>
  <si>
    <t>SCHOOL DISTRICT 11 - BRORSON</t>
  </si>
  <si>
    <t>SD0705</t>
  </si>
  <si>
    <t>SCHOOL DISTRICT 11 - POTOMAC</t>
  </si>
  <si>
    <t>SD9077</t>
  </si>
  <si>
    <t>SCHOOL DISTRICT 11 - WISE RIVER</t>
  </si>
  <si>
    <t>SD0811</t>
  </si>
  <si>
    <t>SCHOOL DISTRICT 115 - WINIFRED</t>
  </si>
  <si>
    <t>SD0707</t>
  </si>
  <si>
    <t>SCHOOL DISTRICT 12 - BAKER</t>
  </si>
  <si>
    <t>SD0709</t>
  </si>
  <si>
    <t>SCHOOL DISTRICT 12 - HARLEM</t>
  </si>
  <si>
    <t>SD9071</t>
  </si>
  <si>
    <t>SCHOOL DISTRICT 12 - HAVRE</t>
  </si>
  <si>
    <t>SD0706</t>
  </si>
  <si>
    <t>SCHOOL DISTRICT 12 - LIMA</t>
  </si>
  <si>
    <t>SD0711</t>
  </si>
  <si>
    <t>SCHOOL DISTRICT 12 - ROSEBUD</t>
  </si>
  <si>
    <t>SD0712</t>
  </si>
  <si>
    <t>SCHOOL DISTRICT 12 - SACO</t>
  </si>
  <si>
    <t>SD0713</t>
  </si>
  <si>
    <t>SCHOOL DISTRICT 12 - STANFORD</t>
  </si>
  <si>
    <t>SD0708</t>
  </si>
  <si>
    <t>SCHOOL DISTRICT 13 - BOX ELDER</t>
  </si>
  <si>
    <t>SD0717</t>
  </si>
  <si>
    <t>SCHOOL DISTRICT 13 - EUREKA</t>
  </si>
  <si>
    <t>SD9014</t>
  </si>
  <si>
    <t>SCHOOL DISTRICT 13 - FISHTAIL</t>
  </si>
  <si>
    <t>SD0710</t>
  </si>
  <si>
    <t>SCHOOL DISTRICT 13 - LONE ROCK</t>
  </si>
  <si>
    <t>SD0719</t>
  </si>
  <si>
    <t>SCHOOL DISTRICT 13 - NASHUA</t>
  </si>
  <si>
    <t>SD0714</t>
  </si>
  <si>
    <t>SCHOOL DISTRICT 14 - BONNER</t>
  </si>
  <si>
    <t>SD9000</t>
  </si>
  <si>
    <t>SCHOOL DISTRICT 14 - FORTINE</t>
  </si>
  <si>
    <t>SD0716</t>
  </si>
  <si>
    <t>SCHOOL DISTRICT 14 - HOT SPRINGS</t>
  </si>
  <si>
    <t>SD0722</t>
  </si>
  <si>
    <t>SCHOOL DISTRICT 14 - MALTA</t>
  </si>
  <si>
    <t>SD0802</t>
  </si>
  <si>
    <t>SCHOOL DISTRICT 14 - SHELBY</t>
  </si>
  <si>
    <t>SD0698</t>
  </si>
  <si>
    <t>SCHOOL DISTRICT 15   HELENA FLATS- KALISPELL</t>
  </si>
  <si>
    <t>SD0720</t>
  </si>
  <si>
    <t>SCHOOL DISTRICT 15 &amp; 17 - WILLOW CREEK</t>
  </si>
  <si>
    <t>SD0721</t>
  </si>
  <si>
    <t>SCHOOL DISTRICT 15 &amp; 6 - FLO-CARLTON</t>
  </si>
  <si>
    <t>SD0723</t>
  </si>
  <si>
    <t>SCHOOL DISTRICT 15 - CUSTER</t>
  </si>
  <si>
    <t>SD0724</t>
  </si>
  <si>
    <t>SCHOOL DISTRICT 15 - CUT BANK</t>
  </si>
  <si>
    <t>SD0725</t>
  </si>
  <si>
    <t>SCHOOL DISTRICT 15 - EKALAKA</t>
  </si>
  <si>
    <t>SD0790</t>
  </si>
  <si>
    <t>SCHOOL DISTRICT 159 - WINNETT</t>
  </si>
  <si>
    <t>SD0699</t>
  </si>
  <si>
    <t>SCHOOL DISTRICT 16 - HARLOWTON</t>
  </si>
  <si>
    <t>SD0727</t>
  </si>
  <si>
    <t>SCHOOL DISTRICT 17 - CULBERTSON</t>
  </si>
  <si>
    <t>SD9030</t>
  </si>
  <si>
    <t>SCHOOL DISTRICT 17 - MORIN</t>
  </si>
  <si>
    <t>SD0728</t>
  </si>
  <si>
    <t>SCHOOL DISTRICT 17 H - HARDIN</t>
  </si>
  <si>
    <t>SD0729</t>
  </si>
  <si>
    <t>SCHOOL DISTRICT 18 - VALIER</t>
  </si>
  <si>
    <t>SD9045</t>
  </si>
  <si>
    <t>SCHOOL DISTRICT 18 - WOODMAN</t>
  </si>
  <si>
    <t>SD0794</t>
  </si>
  <si>
    <t>SCHOOL DISTRICT 19 - COLSTRIP</t>
  </si>
  <si>
    <t>SD0624</t>
  </si>
  <si>
    <t>SCHOOL DISTRICT 2 &amp; 11 - BIG SANDY</t>
  </si>
  <si>
    <t>SD0796</t>
  </si>
  <si>
    <t>SCHOOL DISTRICT 2 &amp; 3 - PRYOR</t>
  </si>
  <si>
    <t>SD0625</t>
  </si>
  <si>
    <t>SCHOOL DISTRICT 2 - ALBERTON</t>
  </si>
  <si>
    <t>SD0622</t>
  </si>
  <si>
    <t>SCHOOL DISTRICT 2 - ALDER</t>
  </si>
  <si>
    <t>SD0626</t>
  </si>
  <si>
    <t>SCHOOL DISTRICT 2 - BILLINGS</t>
  </si>
  <si>
    <t>SD0627</t>
  </si>
  <si>
    <t>SCHOOL DISTRICT 2 - BRIDGER</t>
  </si>
  <si>
    <t>SD0635</t>
  </si>
  <si>
    <t>SCHOOL DISTRICT 2 - DEER PARK</t>
  </si>
  <si>
    <t>SD0629</t>
  </si>
  <si>
    <t>SCHOOL DISTRICT 2 - DODSON</t>
  </si>
  <si>
    <t>SD0820</t>
  </si>
  <si>
    <t>SCHOOL DISTRICT 2 - DUPUYER</t>
  </si>
  <si>
    <t>SD0623</t>
  </si>
  <si>
    <t>SCHOOL DISTRICT 2 - FRAZER</t>
  </si>
  <si>
    <t>SD0633</t>
  </si>
  <si>
    <t>SCHOOL DISTRICT 2 - STEVENSVILLE</t>
  </si>
  <si>
    <t>SD0631</t>
  </si>
  <si>
    <t>SCHOOL DISTRICT 2 - SUNBURST</t>
  </si>
  <si>
    <t>SD0632</t>
  </si>
  <si>
    <t>SCHOOL DISTRICT 2 - THOMPSON FALLS</t>
  </si>
  <si>
    <t>SD0821</t>
  </si>
  <si>
    <t>SCHOOL DISTRICT 2-27 - LODGE GRASS</t>
  </si>
  <si>
    <t>SD0731</t>
  </si>
  <si>
    <t>SCHOOL DISTRICT 20 - GARRISON</t>
  </si>
  <si>
    <t>SD9034</t>
  </si>
  <si>
    <t>SCHOOL DISTRICT 20 - KILA</t>
  </si>
  <si>
    <t>SD0732</t>
  </si>
  <si>
    <t>SCHOOL DISTRICT 20 - PLENTYWOOD</t>
  </si>
  <si>
    <t>SD0746</t>
  </si>
  <si>
    <t>SCHOOL DISTRICT 20 - WHITEWATER</t>
  </si>
  <si>
    <t>SCHOOL DISTRICT 20-DeSmet</t>
  </si>
  <si>
    <t>SD0734</t>
  </si>
  <si>
    <t>SCHOOL DISTRICT 21 - BROADVIEW</t>
  </si>
  <si>
    <t>SD0767</t>
  </si>
  <si>
    <t>SCHOOL DISTRICT 21 - FAIRFIELD</t>
  </si>
  <si>
    <t>SD9002</t>
  </si>
  <si>
    <t>SCHOOL DISTRICT 21 - GALATA</t>
  </si>
  <si>
    <t>SCHOOL DISTRICT 22-COTTONWOOD</t>
  </si>
  <si>
    <t>SD0815</t>
  </si>
  <si>
    <t>SCHOOL DISTRICT 23 - BILLINGS</t>
  </si>
  <si>
    <t>SD0806</t>
  </si>
  <si>
    <t>SCHOOL DISTRICT 23 - HARRISON</t>
  </si>
  <si>
    <t>SD0824</t>
  </si>
  <si>
    <t>SCHOOL DISTRICT 23 - LUSTRE</t>
  </si>
  <si>
    <t>SD0736</t>
  </si>
  <si>
    <t>SCHOOL DISTRICT 23 - MISSOULA</t>
  </si>
  <si>
    <t>SD0737</t>
  </si>
  <si>
    <t>SCHOOL DISTRICT 23 - POLSON</t>
  </si>
  <si>
    <t>SD0738</t>
  </si>
  <si>
    <t>SCHOOL DISTRICT 23 - ROBERTS</t>
  </si>
  <si>
    <t>SD0715</t>
  </si>
  <si>
    <t>SCHOOL DISTRICT 24 - HUNTLEY PROJECT</t>
  </si>
  <si>
    <t>SD0739</t>
  </si>
  <si>
    <t>SCHOOL DISTRICT 24 - THREE FORKS</t>
  </si>
  <si>
    <t>SD0740</t>
  </si>
  <si>
    <t>SCHOOL DISTRICT 25 - HOBSON</t>
  </si>
  <si>
    <t>SD0741</t>
  </si>
  <si>
    <t>SCHOOL DISTRICT 26 - LOCKWOOD</t>
  </si>
  <si>
    <t>SD0830</t>
  </si>
  <si>
    <t>SCHOOL DISTRICT 26 - REICHLE</t>
  </si>
  <si>
    <t>SD9060</t>
  </si>
  <si>
    <t>SCHOOL DISTRICT 27 - ELLISTON</t>
  </si>
  <si>
    <t>SD0807</t>
  </si>
  <si>
    <t>SCHOOL DISTRICT 27 - GRASS RANGE</t>
  </si>
  <si>
    <t>SD0813</t>
  </si>
  <si>
    <t>SCHOOL DISTRICT 27 - MONFORTON</t>
  </si>
  <si>
    <t>SD0742</t>
  </si>
  <si>
    <t>SCHOOL DISTRICT 27 - MONTANA CITY</t>
  </si>
  <si>
    <t>SD0743</t>
  </si>
  <si>
    <t>SCHOOL DISTRICT 28 - ST IGNATIUS</t>
  </si>
  <si>
    <t>SD9066</t>
  </si>
  <si>
    <t>SCHOOL DISTRICT 28C</t>
  </si>
  <si>
    <t>SD0745</t>
  </si>
  <si>
    <t>SCHOOL DISTRICT 29 - BELT</t>
  </si>
  <si>
    <t>SD0744</t>
  </si>
  <si>
    <t>SCHOOL DISTRICT 29 - SOMERS</t>
  </si>
  <si>
    <t>SD0817</t>
  </si>
  <si>
    <t>SCHOOL DISTRICT 29 - WYOLA</t>
  </si>
  <si>
    <t>SD0718</t>
  </si>
  <si>
    <t>SCHOOL DISTRICT 3 &amp; 13 - FAIRVIEW</t>
  </si>
  <si>
    <t>SD0757</t>
  </si>
  <si>
    <t>SCHOOL DISTRICT 3 - BELFRY</t>
  </si>
  <si>
    <t>SD9068</t>
  </si>
  <si>
    <t>SCHOOL DISTRICT 3 - BILLINGS</t>
  </si>
  <si>
    <t>SD0637</t>
  </si>
  <si>
    <t>SCHOOL DISTRICT 3 - CASCADE</t>
  </si>
  <si>
    <t>SD0638</t>
  </si>
  <si>
    <t>SCHOOL DISTRICT 3 - FAIR MONT EGAN</t>
  </si>
  <si>
    <t>SD0643</t>
  </si>
  <si>
    <t>SCHOOL DISTRICT 3 - HAMILTON</t>
  </si>
  <si>
    <t>SD0640</t>
  </si>
  <si>
    <t>SCHOOL DISTRICT 3 - MANHATTAN</t>
  </si>
  <si>
    <t>SD0641</t>
  </si>
  <si>
    <t>SCHOOL DISTRICT 3 - RAMSAY</t>
  </si>
  <si>
    <t>SD0642</t>
  </si>
  <si>
    <t>SCHOOL DISTRICT 3 - SUPERIOR</t>
  </si>
  <si>
    <t>SD0645</t>
  </si>
  <si>
    <t>SCHOOL DISTRICT 3 - WESTBY</t>
  </si>
  <si>
    <t>SD0644</t>
  </si>
  <si>
    <t>SCHOOL DISTRICT 3 - WOLF POINT</t>
  </si>
  <si>
    <t>SD0756</t>
  </si>
  <si>
    <t>SCHOOL DISTRICT 30 &amp; 6 - FROMBERG</t>
  </si>
  <si>
    <t>SD0751</t>
  </si>
  <si>
    <t>SCHOOL DISTRICT 30 - POWER</t>
  </si>
  <si>
    <t>SD0752</t>
  </si>
  <si>
    <t>SCHOOL DISTRICT 30 - RONAN</t>
  </si>
  <si>
    <t>SCHOOL DISTRICT 31-MIAMI ELEMENTARY</t>
  </si>
  <si>
    <t>SD0749</t>
  </si>
  <si>
    <t>SCHOOL DISTRICT 32 - CLINTON</t>
  </si>
  <si>
    <t>SD0810</t>
  </si>
  <si>
    <t>SCHOOL DISTRICT 32 - RAPELJE</t>
  </si>
  <si>
    <t>SD0754</t>
  </si>
  <si>
    <t>SCHOOL DISTRICT 32 J - ASHLAND</t>
  </si>
  <si>
    <t>SD0822</t>
  </si>
  <si>
    <t>SCHOOL DISTRICT 33 - SWAN VALLEY ELEM</t>
  </si>
  <si>
    <t>SCHOOL DISTRICT 33-UPPER WEST SHORE</t>
  </si>
  <si>
    <t>SD0826</t>
  </si>
  <si>
    <t>SCHOOL DISTRICT 34 - SEELEY LAKE</t>
  </si>
  <si>
    <t>SD0814</t>
  </si>
  <si>
    <t>SCHOOL DISTRICT 35 - GALLATIN GATEWAY</t>
  </si>
  <si>
    <t>SD0793</t>
  </si>
  <si>
    <t>SCHOOL DISTRICT 37 - SHEPHERD</t>
  </si>
  <si>
    <t>SD0755</t>
  </si>
  <si>
    <t>SCHOOL DISTRICT 38 - BIGFORK</t>
  </si>
  <si>
    <t>SD9006</t>
  </si>
  <si>
    <t>SCHOOL DISTRICT 38 - LINCOLN</t>
  </si>
  <si>
    <t>SD0653</t>
  </si>
  <si>
    <t>SCHOOL DISTRICT 4 &amp; 28 - HIGHWOOD</t>
  </si>
  <si>
    <t>SD0652</t>
  </si>
  <si>
    <t>SCHOOL DISTRICT 4 &amp; 47 - WHITEHALL</t>
  </si>
  <si>
    <t>SD9011</t>
  </si>
  <si>
    <t>SCHOOL DISTRICT 4 - CANYON CREEK</t>
  </si>
  <si>
    <t>SD9050</t>
  </si>
  <si>
    <t>SCHOOL DISTRICT 4 - DIVIDE</t>
  </si>
  <si>
    <t>SD0648</t>
  </si>
  <si>
    <t>SCHOOL DISTRICT 4 - FORSYTH</t>
  </si>
  <si>
    <t>SD0649</t>
  </si>
  <si>
    <t>SCHOOL DISTRICT 4 - HELLGATE</t>
  </si>
  <si>
    <t>SD0650</t>
  </si>
  <si>
    <t>SCHOOL DISTRICT 4 - LIBBY</t>
  </si>
  <si>
    <t>SD0651</t>
  </si>
  <si>
    <t>SCHOOL DISTRICT 4 - LIVINGSTON</t>
  </si>
  <si>
    <t>SD0654</t>
  </si>
  <si>
    <t>SCHOOL DISTRICT 4 - SWAN RIVER</t>
  </si>
  <si>
    <t>SD0759</t>
  </si>
  <si>
    <t>SCHOOL DISTRICT 40 - FRENCHTOWN</t>
  </si>
  <si>
    <t>SD0825</t>
  </si>
  <si>
    <t>SCHOOL DISTRICT 41 - ANDERSON</t>
  </si>
  <si>
    <t>SD0791</t>
  </si>
  <si>
    <t>SCHOOL DISTRICT 41 - PIONEER</t>
  </si>
  <si>
    <t>SD9025</t>
  </si>
  <si>
    <t>SCHOOL DISTRICT 43 - LAMOTTE</t>
  </si>
  <si>
    <t>SD0758</t>
  </si>
  <si>
    <t>SCHOOL DISTRICT 43 - TURNER</t>
  </si>
  <si>
    <t>SD0761</t>
  </si>
  <si>
    <t>SCHOOL DISTRICT 44 - BELGRADE</t>
  </si>
  <si>
    <t>SD0766</t>
  </si>
  <si>
    <t>SCHOOL DISTRICT 44 - GERALDINE</t>
  </si>
  <si>
    <t>SD0762</t>
  </si>
  <si>
    <t>SCHOOL DISTRICT 44 - MOORE</t>
  </si>
  <si>
    <t>SD0763</t>
  </si>
  <si>
    <t>SCHOOL DISTRICT 44 - WHITEFISH</t>
  </si>
  <si>
    <t>SD0764</t>
  </si>
  <si>
    <t>SCHOOL DISTRICT 45 - AUGUSTA</t>
  </si>
  <si>
    <t>SD0829</t>
  </si>
  <si>
    <t>SCHOOL DISTRICT 45 - GOLDEN RIDGE</t>
  </si>
  <si>
    <t>SD0765</t>
  </si>
  <si>
    <t>SCHOOL DISTRICT 45 - WOLF POINT</t>
  </si>
  <si>
    <t>SCHOOL DISTRICT 47-MALMBORG</t>
  </si>
  <si>
    <t>SD9067</t>
  </si>
  <si>
    <t>SCHOOL DISTRICT 48-1J &amp; 48-2J</t>
  </si>
  <si>
    <t>SD0656</t>
  </si>
  <si>
    <t>SCHOOL DISTRICT 5 - BASIN</t>
  </si>
  <si>
    <t>SD0657</t>
  </si>
  <si>
    <t>SCHOOL DISTRICT 5 - KALISPELL</t>
  </si>
  <si>
    <t>SD0827</t>
  </si>
  <si>
    <t>SCHOOL DISTRICT 5 - MELROSE</t>
  </si>
  <si>
    <t>SD0658</t>
  </si>
  <si>
    <t>SCHOOL DISTRICT 5 - PARK CITY</t>
  </si>
  <si>
    <t>SD0659</t>
  </si>
  <si>
    <t>SCHOOL DISTRICT 5 - SAND COULEE</t>
  </si>
  <si>
    <t>SD0660</t>
  </si>
  <si>
    <t>SCHOOL DISTRICT 5 - SHERIDAN</t>
  </si>
  <si>
    <t>SD0661</t>
  </si>
  <si>
    <t>SCHOOL DISTRICT 5 - SIDNEY</t>
  </si>
  <si>
    <t>SD0662</t>
  </si>
  <si>
    <t>SCHOOL DISTRICT 5 - TERRY</t>
  </si>
  <si>
    <t>SD0770</t>
  </si>
  <si>
    <t>SCHOOL DISTRICT 50 - EAST GLACIER</t>
  </si>
  <si>
    <t>SD0792</t>
  </si>
  <si>
    <t>SCHOOL DISTRICT 50 - EVERGREEN</t>
  </si>
  <si>
    <t>SD0771</t>
  </si>
  <si>
    <t>SCHOOL DISTRICT 50 - HAYS</t>
  </si>
  <si>
    <t>SD0772</t>
  </si>
  <si>
    <t>SCHOOL DISTRICT 52 - ABSAROKEE</t>
  </si>
  <si>
    <t>SD0773</t>
  </si>
  <si>
    <t>SCHOOL DISTRICT 52 - ENNIS</t>
  </si>
  <si>
    <t>SD0805</t>
  </si>
  <si>
    <t>SCHOOL DISTRICT 52 - INDEPENDENT</t>
  </si>
  <si>
    <t>SCHOOL DISTRICT 54-MARION</t>
  </si>
  <si>
    <t>SD0775</t>
  </si>
  <si>
    <t>SCHOOL DISTRICT 55 - BROCKTON</t>
  </si>
  <si>
    <t>SD0769</t>
  </si>
  <si>
    <t>SCHOOL DISTRICT 55 - PLEVNA</t>
  </si>
  <si>
    <t>SD0776</t>
  </si>
  <si>
    <t>SCHOOL DISTRICT 55 - ROUNDUP</t>
  </si>
  <si>
    <t>SD0669</t>
  </si>
  <si>
    <t>SCHOOL DISTRICT 55F -  SUN RIVER VALLEY</t>
  </si>
  <si>
    <t>SD0777</t>
  </si>
  <si>
    <t>SCHOOL DISTRICT 57 - HAVRE</t>
  </si>
  <si>
    <t>SD0778</t>
  </si>
  <si>
    <t>SCHOOL DISTRICT 58 - GEYSER</t>
  </si>
  <si>
    <t>SD0816</t>
  </si>
  <si>
    <t>SCHOOL DISTRICT 58 - WHITEFISH</t>
  </si>
  <si>
    <t>SD0779</t>
  </si>
  <si>
    <t>SCHOOL DISTRICT 58 - YELLOWSTONE</t>
  </si>
  <si>
    <t>SD0670</t>
  </si>
  <si>
    <t>SCHOOL DISTRICT 6 &amp; 1 - ST REGIS</t>
  </si>
  <si>
    <t>SD0665</t>
  </si>
  <si>
    <t>SCHOOL DISTRICT 6 - COLUMBIA FALLS</t>
  </si>
  <si>
    <t>SD0667</t>
  </si>
  <si>
    <t>SCHOOL DISTRICT 6 - COLUMBUS</t>
  </si>
  <si>
    <t>SD0664</t>
  </si>
  <si>
    <t>SCHOOL DISTRICT 6 - LAME DEER</t>
  </si>
  <si>
    <t>SD0668</t>
  </si>
  <si>
    <t>SCHOOL DISTRICT 6 - RYEGATE</t>
  </si>
  <si>
    <t>SD0666</t>
  </si>
  <si>
    <t>SCHOOL DISTRICT 6 - TROUT CREEK</t>
  </si>
  <si>
    <t>SD0671</t>
  </si>
  <si>
    <t>SCHOOL DISTRICT 6 - WIBAUX</t>
  </si>
  <si>
    <t>SD0819</t>
  </si>
  <si>
    <t>SCHOOL DISTRICT 64 - BAINVILLE</t>
  </si>
  <si>
    <t>SD0780</t>
  </si>
  <si>
    <t>SCHOOL DISTRICT 64J - MELSTONE</t>
  </si>
  <si>
    <t>SD0768</t>
  </si>
  <si>
    <t>SCHOOL DISTRICT 65 - FROID</t>
  </si>
  <si>
    <t>SD0798</t>
  </si>
  <si>
    <t>SCHOOL DISTRICT 69 - WEST YELLOWSTONE</t>
  </si>
  <si>
    <t>SD0684</t>
  </si>
  <si>
    <t>SCHOOL DISTRICT 7 &amp; 2 - SAVAGE</t>
  </si>
  <si>
    <t>SD0677</t>
  </si>
  <si>
    <t>SCHOOL DISTRICT 7 &amp; 70 - LAUREL</t>
  </si>
  <si>
    <t>SD0672</t>
  </si>
  <si>
    <t>SCHOOL DISTRICT 7 - BOULDER</t>
  </si>
  <si>
    <t>SD0673</t>
  </si>
  <si>
    <t>SCHOOL DISTRICT 7 - BOZEMAN</t>
  </si>
  <si>
    <t>SD0674</t>
  </si>
  <si>
    <t>SCHOOL DISTRICT 7 - CHARLO</t>
  </si>
  <si>
    <t>SD0675</t>
  </si>
  <si>
    <t>SCHOOL DISTRICT 7 - GARDINER</t>
  </si>
  <si>
    <t>SD9033</t>
  </si>
  <si>
    <t>SCHOOL DISTRICT 7 - GRANT</t>
  </si>
  <si>
    <t>SD0676</t>
  </si>
  <si>
    <t>SCHOOL DISTRICT 7 - HINSDALE</t>
  </si>
  <si>
    <t>SD0683</t>
  </si>
  <si>
    <t>SCHOOL DISTRICT 7 - JOLIET</t>
  </si>
  <si>
    <t>SD0678</t>
  </si>
  <si>
    <t>SCHOOL DISTRICT 7 - LOLO</t>
  </si>
  <si>
    <t>SD0681</t>
  </si>
  <si>
    <t>SCHOOL DISTRICT 7 - MEDICINE LAKE</t>
  </si>
  <si>
    <t>SD0682</t>
  </si>
  <si>
    <t>SCHOOL DISTRICT 7 - TWIN BRIDGES</t>
  </si>
  <si>
    <t>SD0680</t>
  </si>
  <si>
    <t>SCHOOL DISTRICT 7 - VICTOR</t>
  </si>
  <si>
    <t>SD0781</t>
  </si>
  <si>
    <t>SCHOOL DISTRICT 73 - SWAN LAKE</t>
  </si>
  <si>
    <t>SD0786</t>
  </si>
  <si>
    <t>SCHOOL DISTRICT 74 - ROY</t>
  </si>
  <si>
    <t>SD0787</t>
  </si>
  <si>
    <t>SCHOOL DISTRICT 74 - VAUGHN</t>
  </si>
  <si>
    <t>SD9046</t>
  </si>
  <si>
    <t>SCHOOL DISTRICT 75 - AMSTERDAM</t>
  </si>
  <si>
    <t>SD9029</t>
  </si>
  <si>
    <t>SCHOOL DISTRICT 75 - ARROWHEAD</t>
  </si>
  <si>
    <t>SD0812</t>
  </si>
  <si>
    <t>SCHOOL DISTRICT 78J &amp; 2 - RICHEY</t>
  </si>
  <si>
    <t>SD0685</t>
  </si>
  <si>
    <t>SCHOOL DISTRICT 8 - ARLEE</t>
  </si>
  <si>
    <t>SD0687</t>
  </si>
  <si>
    <t>SCHOOL DISTRICT 8 - ELDER GROVE</t>
  </si>
  <si>
    <t>SD9049</t>
  </si>
  <si>
    <t>SCHOOL DISTRICT 8 - WEST GLACIER</t>
  </si>
  <si>
    <t>SD0686</t>
  </si>
  <si>
    <t>SCHOOL DISTRICT 8 - WHITE SULPHUR SPRINGS</t>
  </si>
  <si>
    <t>SD0785</t>
  </si>
  <si>
    <t>SCHOOL DISTRICT 84 - DENTON</t>
  </si>
  <si>
    <t>SD0801</t>
  </si>
  <si>
    <t>SCHOOL DISTRICT 85 - ULM</t>
  </si>
  <si>
    <t>SD9043</t>
  </si>
  <si>
    <t>SCHOOL DISTRICT 86 &amp; 4 - LAMBERT</t>
  </si>
  <si>
    <t>SD0783</t>
  </si>
  <si>
    <t>SCHOOL DISTRICT 87 - ROCKY BOY</t>
  </si>
  <si>
    <t>SD9057</t>
  </si>
  <si>
    <t>SCHOOL DISTRICT 89 - SMITH VALLEY</t>
  </si>
  <si>
    <t>SD0697</t>
  </si>
  <si>
    <t>SCHOOL DISTRICT 9 &amp; 9 - REED POINT</t>
  </si>
  <si>
    <t>SD0690</t>
  </si>
  <si>
    <t>SCHOOL DISTRICT 9 - BROWNING</t>
  </si>
  <si>
    <t>SD0691</t>
  </si>
  <si>
    <t>SCHOOL DISTRICT 9 - DARBY</t>
  </si>
  <si>
    <t>SD0692</t>
  </si>
  <si>
    <t>SCHOOL DISTRICT 9 - DIXON</t>
  </si>
  <si>
    <t>SD0693</t>
  </si>
  <si>
    <t>SCHOOL DISTRICT 9 - EAST HELENA</t>
  </si>
  <si>
    <t>SD0696</t>
  </si>
  <si>
    <t>SCHOOL DISTRICT 9 - POPLAR</t>
  </si>
  <si>
    <t>SCHOOL DISTRICT 9-CRESTON</t>
  </si>
  <si>
    <t>SD9065</t>
  </si>
  <si>
    <t>SCHOOL DISTRICT 99 M North Star Schools</t>
  </si>
  <si>
    <t>SD0695</t>
  </si>
  <si>
    <t>SCHOOL DISTRICT 9D - OPHEIM</t>
  </si>
  <si>
    <t>SCHOOL DISTRICT NO. 31-STILLWATER COUNTY-NYE</t>
  </si>
  <si>
    <t>SD0620</t>
  </si>
  <si>
    <t>SD 1- West Valley School</t>
  </si>
  <si>
    <t>SD0782</t>
  </si>
  <si>
    <t>SD 75 GREENFIELD</t>
  </si>
  <si>
    <t>SD0774</t>
  </si>
  <si>
    <t>SHIELDS VALLEY</t>
  </si>
  <si>
    <t>HS0465</t>
  </si>
  <si>
    <t>SWEET GRASS COUNTY HIGH SCHOOL</t>
  </si>
  <si>
    <t>TREGO SCHOOL DISTRICT 53</t>
  </si>
  <si>
    <t>CP5101</t>
  </si>
  <si>
    <t>State Agency</t>
  </si>
  <si>
    <t>BOARD OF PUBLIC EDUCATION</t>
  </si>
  <si>
    <t>CP5102</t>
  </si>
  <si>
    <t>COMM OF HIGHER EDUCATION</t>
  </si>
  <si>
    <t>CP3202</t>
  </si>
  <si>
    <t>COMM OF POLITICAL PRACTICES</t>
  </si>
  <si>
    <t>CP1112</t>
  </si>
  <si>
    <t>CONSUMER COUNSEL</t>
  </si>
  <si>
    <t>CP6101</t>
  </si>
  <si>
    <t>DEPARTMENT OF ADMINISTRATION</t>
  </si>
  <si>
    <t>CP6201</t>
  </si>
  <si>
    <t>DEPARTMENT OF AGRICULTURE</t>
  </si>
  <si>
    <t>CP6501</t>
  </si>
  <si>
    <t>DEPARTMENT OF COMMERCE</t>
  </si>
  <si>
    <t>CP6401</t>
  </si>
  <si>
    <t>DEPARTMENT OF CORRECTIONS</t>
  </si>
  <si>
    <t>CP5201</t>
  </si>
  <si>
    <t>DEPARTMENT OF FISH, WILDLIFE &amp; PARKS</t>
  </si>
  <si>
    <t>CP4110</t>
  </si>
  <si>
    <t>DEPARTMENT OF JUSTICE</t>
  </si>
  <si>
    <t>CP6602</t>
  </si>
  <si>
    <t>DEPARTMENT OF LABOR &amp; INDUSTRY</t>
  </si>
  <si>
    <t>CP5603</t>
  </si>
  <si>
    <t>DEPARTMENT OF LIVESTOCK</t>
  </si>
  <si>
    <t>CP6701</t>
  </si>
  <si>
    <t>DEPARTMENT OF MILITARY AFFAIRS</t>
  </si>
  <si>
    <t>CP5801</t>
  </si>
  <si>
    <t>DEPARTMENT OF REVENUE</t>
  </si>
  <si>
    <t>CP5401</t>
  </si>
  <si>
    <t>DEPARTMENT OF TRANSPORTATION</t>
  </si>
  <si>
    <t>CP5301</t>
  </si>
  <si>
    <t>DEPT OF ENVIRONMENTAL QUALITY</t>
  </si>
  <si>
    <t>CP5706</t>
  </si>
  <si>
    <t>DEPT OF NATURAL RESOURCES &amp; CONSERVATION</t>
  </si>
  <si>
    <t>CP6901</t>
  </si>
  <si>
    <t>DEPT OF PUBLIC HEALTH &amp; HUMAN SERVICES</t>
  </si>
  <si>
    <t>CP3101</t>
  </si>
  <si>
    <t>GOVERNORS OFFICE</t>
  </si>
  <si>
    <t>CP1104</t>
  </si>
  <si>
    <t>LEGISLATIVE COUNCIL</t>
  </si>
  <si>
    <t>CP5114</t>
  </si>
  <si>
    <t>MONTANA ARTS COUNCIL</t>
  </si>
  <si>
    <t>CP5117</t>
  </si>
  <si>
    <t>MONTANA HISTORICAL SOCIETY</t>
  </si>
  <si>
    <t>CP6103</t>
  </si>
  <si>
    <t>MONTANA STATE FUND</t>
  </si>
  <si>
    <t>CP5115</t>
  </si>
  <si>
    <t>MONTANA STATE LIBRARY</t>
  </si>
  <si>
    <t>CP6108</t>
  </si>
  <si>
    <t>OFFICE OF PUBLIC DEFENDER</t>
  </si>
  <si>
    <t>CP4201</t>
  </si>
  <si>
    <t>PUBLIC SERVICE COMMISSION</t>
  </si>
  <si>
    <t>CP5113</t>
  </si>
  <si>
    <t>SCHOOL FOR THE DEAF &amp; BLIND</t>
  </si>
  <si>
    <t>CP3201</t>
  </si>
  <si>
    <t>SECRETARY OF STATE</t>
  </si>
  <si>
    <t>CP3401</t>
  </si>
  <si>
    <t>STATE AUDITOR'S OFFICE</t>
  </si>
  <si>
    <t>CP2110</t>
  </si>
  <si>
    <t>SUPREME COURT</t>
  </si>
  <si>
    <t>CP3501</t>
  </si>
  <si>
    <t>SUPT OF PUBLIC INSTRUCTION</t>
  </si>
  <si>
    <t>CP6105</t>
  </si>
  <si>
    <t>TEACHERS' RETIREMENT SYSTEM</t>
  </si>
  <si>
    <t>UN3513</t>
  </si>
  <si>
    <t>University</t>
  </si>
  <si>
    <t>GREAT FALLS COLLEGE MSU</t>
  </si>
  <si>
    <t>UN5106</t>
  </si>
  <si>
    <t>MONTANA STATE UNIVERSITY - BILLINGS</t>
  </si>
  <si>
    <t>UN5104</t>
  </si>
  <si>
    <t>MONTANA STATE UNIVERSITY - BOZEMAN</t>
  </si>
  <si>
    <t>UN5107</t>
  </si>
  <si>
    <t>MONTANA STATE UNIVERSITY - NORTHERN</t>
  </si>
  <si>
    <t>UN5103</t>
  </si>
  <si>
    <t>UNIVERSITY OF MONTANA</t>
  </si>
  <si>
    <t>Riverside County Water and Sewer District No. 310</t>
  </si>
  <si>
    <t>SD0748</t>
  </si>
  <si>
    <t>SCHOOL DISTRICT 33 - GOLD CREEK</t>
  </si>
  <si>
    <t>OA0516</t>
  </si>
  <si>
    <t>CENTER FOR MENTAL HEALTH</t>
  </si>
  <si>
    <t>OA9022</t>
  </si>
  <si>
    <t>LARCHMONT GOLF COURSE</t>
  </si>
  <si>
    <t>HS0453</t>
  </si>
  <si>
    <t>POWELL COUNTY HIGH SCHOOL</t>
  </si>
  <si>
    <t>SD9005</t>
  </si>
  <si>
    <t>SCHOOL DISTRICT 12 12 - MOLT</t>
  </si>
  <si>
    <t>MILES CITY HOUSING AUTHORITY</t>
  </si>
  <si>
    <t>SCHOOL DISTRICT 4 - TRINITY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</si>
</sst>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00000%"/>
    <numFmt numFmtId="166" formatCode="0.0000%"/>
    <numFmt numFmtId="167" formatCode="_(* #,##0.00000_);_(* \(#,##0.00000\);_(* &quot;-&quot;??_);_(@_)"/>
    <numFmt numFmtId="168" formatCode="0.0000000%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ill="0" applyBorder="0" applyAlignment="0" applyProtection="0"/>
    <xf numFmtId="9" fontId="8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1" applyNumberFormat="1" applyFont="1" applyFill="1" applyBorder="1"/>
    <xf numFmtId="165" fontId="9" fillId="0" borderId="0" xfId="2" applyNumberFormat="1" applyFont="1"/>
    <xf numFmtId="165" fontId="0" fillId="0" borderId="0" xfId="0" applyNumberFormat="1"/>
    <xf numFmtId="166" fontId="9" fillId="0" borderId="0" xfId="2" applyNumberFormat="1" applyFont="1"/>
    <xf numFmtId="164" fontId="3" fillId="2" borderId="0" xfId="1" applyNumberFormat="1" applyFont="1" applyFill="1" applyBorder="1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165" fontId="9" fillId="2" borderId="0" xfId="2" applyNumberFormat="1" applyFont="1" applyFill="1"/>
    <xf numFmtId="165" fontId="0" fillId="2" borderId="0" xfId="0" applyNumberFormat="1" applyFill="1"/>
    <xf numFmtId="166" fontId="9" fillId="2" borderId="0" xfId="2" applyNumberFormat="1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164" fontId="3" fillId="3" borderId="0" xfId="1" applyNumberFormat="1" applyFont="1" applyFill="1" applyBorder="1"/>
    <xf numFmtId="165" fontId="9" fillId="3" borderId="0" xfId="2" applyNumberFormat="1" applyFont="1" applyFill="1"/>
    <xf numFmtId="165" fontId="0" fillId="3" borderId="0" xfId="0" applyNumberFormat="1" applyFill="1"/>
    <xf numFmtId="166" fontId="9" fillId="3" borderId="0" xfId="2" applyNumberFormat="1" applyFont="1" applyFill="1"/>
    <xf numFmtId="167" fontId="3" fillId="0" borderId="0" xfId="0" applyNumberFormat="1" applyFont="1"/>
    <xf numFmtId="168" fontId="9" fillId="0" borderId="0" xfId="2" applyNumberFormat="1" applyFont="1"/>
    <xf numFmtId="164" fontId="3" fillId="0" borderId="0" xfId="0" applyNumberFormat="1" applyFont="1"/>
    <xf numFmtId="165" fontId="3" fillId="0" borderId="0" xfId="0" applyNumberFormat="1" applyFont="1"/>
    <xf numFmtId="164" fontId="0" fillId="0" borderId="0" xfId="0" applyNumberFormat="1"/>
    <xf numFmtId="166" fontId="0" fillId="0" borderId="0" xfId="0" applyNumberFormat="1"/>
    <xf numFmtId="3" fontId="0" fillId="0" borderId="0" xfId="0" applyNumberFormat="1"/>
    <xf numFmtId="0" fontId="10" fillId="0" borderId="0" xfId="0" applyFont="1"/>
    <xf numFmtId="6" fontId="10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10" fontId="9" fillId="4" borderId="0" xfId="2" applyNumberFormat="1" applyFont="1" applyFill="1"/>
    <xf numFmtId="0" fontId="10" fillId="5" borderId="0" xfId="0" applyFont="1" applyFill="1"/>
    <xf numFmtId="3" fontId="13" fillId="5" borderId="0" xfId="2" applyNumberFormat="1" applyFont="1" applyFill="1"/>
    <xf numFmtId="165" fontId="13" fillId="5" borderId="0" xfId="2" applyNumberFormat="1" applyFont="1" applyFill="1"/>
    <xf numFmtId="3" fontId="10" fillId="5" borderId="0" xfId="0" applyNumberFormat="1" applyFont="1" applyFill="1"/>
    <xf numFmtId="165" fontId="10" fillId="5" borderId="0" xfId="0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E5E5-07E4-4FF0-B770-5249DB9218F4}">
  <sheetPr>
    <tabColor theme="9" tint="0.59999389629810485"/>
  </sheetPr>
  <dimension ref="A2:AI600"/>
  <sheetViews>
    <sheetView tabSelected="1" workbookViewId="0">
      <pane xSplit="1" ySplit="8" topLeftCell="I562" activePane="bottomRight" state="frozen"/>
      <selection pane="topRight"/>
      <selection pane="bottomLeft"/>
      <selection pane="bottomRight" activeCell="P584" sqref="P584:Q586"/>
    </sheetView>
  </sheetViews>
  <sheetFormatPr defaultColWidth="9.109375" defaultRowHeight="13.2" x14ac:dyDescent="0.25"/>
  <cols>
    <col min="1" max="1" width="14.88671875" bestFit="1" customWidth="1"/>
    <col min="2" max="2" width="14.88671875" customWidth="1"/>
    <col min="3" max="3" width="24" bestFit="1" customWidth="1"/>
    <col min="4" max="4" width="56.44140625" style="1" bestFit="1" customWidth="1"/>
    <col min="5" max="5" width="18.109375" style="1" bestFit="1" customWidth="1"/>
    <col min="6" max="6" width="13.88671875" style="1" bestFit="1" customWidth="1"/>
    <col min="7" max="8" width="13.88671875" style="1" customWidth="1"/>
    <col min="9" max="9" width="14.6640625" customWidth="1"/>
    <col min="10" max="10" width="22.6640625" customWidth="1"/>
    <col min="11" max="15" width="12.5546875" customWidth="1"/>
    <col min="16" max="17" width="22.109375" customWidth="1"/>
    <col min="18" max="18" width="19" bestFit="1" customWidth="1"/>
    <col min="19" max="21" width="14" customWidth="1"/>
    <col min="22" max="22" width="21.5546875" bestFit="1" customWidth="1"/>
    <col min="23" max="23" width="23.33203125" bestFit="1" customWidth="1"/>
    <col min="24" max="24" width="17.77734375" bestFit="1" customWidth="1"/>
    <col min="25" max="34" width="14" customWidth="1"/>
    <col min="35" max="35" width="12.5546875" customWidth="1"/>
  </cols>
  <sheetData>
    <row r="2" spans="1:35" x14ac:dyDescent="0.25">
      <c r="D2" s="35" t="s">
        <v>0</v>
      </c>
      <c r="E2" s="36"/>
      <c r="F2" s="36"/>
      <c r="G2"/>
      <c r="H2"/>
    </row>
    <row r="3" spans="1:35" x14ac:dyDescent="0.25">
      <c r="D3" s="37" t="s">
        <v>1</v>
      </c>
      <c r="E3" s="36"/>
      <c r="F3" s="36"/>
      <c r="G3"/>
      <c r="H3"/>
    </row>
    <row r="4" spans="1:35" x14ac:dyDescent="0.25">
      <c r="D4" s="38"/>
      <c r="E4" s="36"/>
      <c r="F4" s="36"/>
      <c r="G4"/>
      <c r="H4"/>
    </row>
    <row r="5" spans="1:35" x14ac:dyDescent="0.25">
      <c r="E5" s="2">
        <v>2026</v>
      </c>
      <c r="F5" s="2"/>
      <c r="G5" s="2">
        <v>2026</v>
      </c>
      <c r="H5" s="2"/>
    </row>
    <row r="6" spans="1:35" x14ac:dyDescent="0.25">
      <c r="E6" s="2" t="s">
        <v>2</v>
      </c>
      <c r="F6" s="2">
        <v>2026</v>
      </c>
      <c r="G6" s="2" t="s">
        <v>3</v>
      </c>
      <c r="H6" s="2">
        <v>2026</v>
      </c>
      <c r="I6" s="3">
        <v>2025</v>
      </c>
      <c r="V6" t="s">
        <v>4</v>
      </c>
      <c r="W6" t="s">
        <v>5</v>
      </c>
      <c r="X6" t="s">
        <v>6</v>
      </c>
    </row>
    <row r="7" spans="1:35" x14ac:dyDescent="0.25">
      <c r="A7" s="39" t="s">
        <v>7</v>
      </c>
      <c r="B7" s="39"/>
      <c r="C7" s="3"/>
      <c r="D7" s="2"/>
      <c r="E7" s="2" t="s">
        <v>8</v>
      </c>
      <c r="F7" s="2" t="s">
        <v>8</v>
      </c>
      <c r="G7" s="2" t="s">
        <v>9</v>
      </c>
      <c r="H7" s="2" t="s">
        <v>10</v>
      </c>
      <c r="I7" s="2" t="s">
        <v>8</v>
      </c>
      <c r="J7" s="3" t="s">
        <v>11</v>
      </c>
      <c r="K7" s="40" t="s">
        <v>12</v>
      </c>
      <c r="L7" s="40"/>
      <c r="M7" s="40"/>
    </row>
    <row r="8" spans="1:35" x14ac:dyDescent="0.25">
      <c r="A8" s="4" t="s">
        <v>13</v>
      </c>
      <c r="B8" s="4" t="s">
        <v>14</v>
      </c>
      <c r="C8" s="4" t="s">
        <v>15</v>
      </c>
      <c r="D8" s="5" t="s">
        <v>8</v>
      </c>
      <c r="E8" s="6" t="s">
        <v>12</v>
      </c>
      <c r="F8" s="6" t="s">
        <v>16</v>
      </c>
      <c r="G8" s="6" t="s">
        <v>17</v>
      </c>
      <c r="H8" s="6" t="s">
        <v>16</v>
      </c>
      <c r="I8" s="6" t="s">
        <v>16</v>
      </c>
      <c r="J8" s="3" t="s">
        <v>18</v>
      </c>
      <c r="K8" s="41" t="s">
        <v>8</v>
      </c>
      <c r="L8" s="41" t="s">
        <v>10</v>
      </c>
      <c r="M8" s="41" t="s">
        <v>19</v>
      </c>
      <c r="N8" t="s">
        <v>20</v>
      </c>
      <c r="O8" t="s">
        <v>21</v>
      </c>
      <c r="P8" s="44" t="s">
        <v>22</v>
      </c>
      <c r="Q8" s="44" t="s">
        <v>23</v>
      </c>
      <c r="R8" t="s">
        <v>24</v>
      </c>
      <c r="S8" t="s">
        <v>25</v>
      </c>
      <c r="T8" t="s">
        <v>26</v>
      </c>
      <c r="V8" t="s">
        <v>4</v>
      </c>
      <c r="W8" t="s">
        <v>5</v>
      </c>
      <c r="X8" t="s">
        <v>6</v>
      </c>
      <c r="Y8" t="s">
        <v>27</v>
      </c>
      <c r="Z8" t="s">
        <v>22</v>
      </c>
    </row>
    <row r="9" spans="1:35" x14ac:dyDescent="0.25">
      <c r="D9" s="1" t="s">
        <v>28</v>
      </c>
      <c r="E9" s="7"/>
      <c r="F9" s="7"/>
      <c r="G9" s="7"/>
      <c r="H9" s="7"/>
      <c r="K9" s="42"/>
      <c r="L9" s="42"/>
      <c r="M9" s="42"/>
      <c r="P9" s="44"/>
      <c r="Q9" s="44"/>
    </row>
    <row r="10" spans="1:35" x14ac:dyDescent="0.25">
      <c r="D10"/>
      <c r="E10"/>
      <c r="F10"/>
      <c r="G10"/>
      <c r="H10"/>
      <c r="K10" s="42"/>
      <c r="L10" s="42"/>
      <c r="M10" s="42"/>
      <c r="P10" s="44"/>
      <c r="Q10" s="44"/>
    </row>
    <row r="11" spans="1:35" x14ac:dyDescent="0.25">
      <c r="A11" s="2">
        <v>6532</v>
      </c>
      <c r="B11" s="2" t="s">
        <v>29</v>
      </c>
      <c r="C11" s="2" t="s">
        <v>30</v>
      </c>
      <c r="D11" s="8" t="s">
        <v>31</v>
      </c>
      <c r="E11" s="9">
        <f t="shared" ref="E11:E74" si="0">X11</f>
        <v>54643.63053162524</v>
      </c>
      <c r="F11" s="10">
        <f t="shared" ref="F11:F74" si="1">E11/($E$586+$G$586)</f>
        <v>2.7775170048269709E-4</v>
      </c>
      <c r="G11" s="9">
        <f>Y11+Z11</f>
        <v>13026.848893448758</v>
      </c>
      <c r="H11" s="10">
        <f t="shared" ref="H11:H74" si="2">G11/($E$586+$G$586)</f>
        <v>6.6215026287326701E-5</v>
      </c>
      <c r="I11" s="10">
        <v>2.5952902733577225E-4</v>
      </c>
      <c r="J11" s="11">
        <f t="shared" ref="J11:J74" si="3">F11-I11</f>
        <v>1.8222673146924841E-5</v>
      </c>
      <c r="K11" s="43">
        <v>9.0700000000000003E-2</v>
      </c>
      <c r="L11" s="43">
        <v>1E-3</v>
      </c>
      <c r="M11" s="43">
        <v>9.1700000000000004E-2</v>
      </c>
      <c r="N11" s="9">
        <f>Y11</f>
        <v>601.22981993044937</v>
      </c>
      <c r="O11" s="12">
        <f t="shared" ref="O11:O74" si="4">N11/($E$586+$G$586)</f>
        <v>3.0560305609624598E-6</v>
      </c>
      <c r="P11" s="45">
        <f>Z11</f>
        <v>12425.619073518308</v>
      </c>
      <c r="Q11" s="46">
        <f t="shared" ref="Q11:Q74" si="5">P11/($E$586+$G$586)</f>
        <v>6.3158995726364243E-5</v>
      </c>
      <c r="R11" s="9">
        <v>599771.32999999996</v>
      </c>
      <c r="S11" s="9">
        <v>20987.39</v>
      </c>
      <c r="T11" s="9">
        <v>0</v>
      </c>
      <c r="U11" s="9"/>
      <c r="V11" s="9">
        <v>54399.17</v>
      </c>
      <c r="W11" s="9">
        <v>599.61</v>
      </c>
      <c r="X11" s="9">
        <f t="shared" ref="X11:X74" si="6">V11/$V$586*$X$587</f>
        <v>54643.63053162524</v>
      </c>
      <c r="Y11" s="9">
        <f t="shared" ref="Y11:Y74" si="7">W11/$W$587*$Y$587</f>
        <v>601.22981993044937</v>
      </c>
      <c r="Z11" s="9">
        <f t="shared" ref="Z11:Z74" si="8">V11/$V$586*$Z$587</f>
        <v>12425.619073518308</v>
      </c>
      <c r="AA11" s="9"/>
      <c r="AB11" s="9"/>
      <c r="AC11" s="9"/>
      <c r="AD11" s="9"/>
      <c r="AE11" s="9"/>
      <c r="AF11" s="9"/>
      <c r="AG11" s="9"/>
      <c r="AH11" s="9"/>
      <c r="AI11" s="9"/>
    </row>
    <row r="12" spans="1:35" x14ac:dyDescent="0.25">
      <c r="A12" s="2">
        <v>6533</v>
      </c>
      <c r="B12" s="2" t="s">
        <v>32</v>
      </c>
      <c r="C12" s="2" t="s">
        <v>30</v>
      </c>
      <c r="D12" s="8" t="s">
        <v>33</v>
      </c>
      <c r="E12" s="9">
        <f t="shared" si="0"/>
        <v>533894.76793712564</v>
      </c>
      <c r="F12" s="10">
        <f t="shared" si="1"/>
        <v>2.7137688003275699E-3</v>
      </c>
      <c r="G12" s="9">
        <f t="shared" ref="G12:G75" si="9">Y12+Z12</f>
        <v>127280.90630349464</v>
      </c>
      <c r="H12" s="10">
        <f t="shared" si="2"/>
        <v>6.4696448279208071E-4</v>
      </c>
      <c r="I12" s="10">
        <v>2.5447125208233222E-3</v>
      </c>
      <c r="J12" s="11">
        <f t="shared" si="3"/>
        <v>1.6905627950424777E-4</v>
      </c>
      <c r="K12" s="43">
        <v>9.0700000000000003E-2</v>
      </c>
      <c r="L12" s="43">
        <v>1E-3</v>
      </c>
      <c r="M12" s="43">
        <v>9.1700000000000004E-2</v>
      </c>
      <c r="N12" s="9">
        <f t="shared" ref="N12:N75" si="10">Y12</f>
        <v>5876.5825572578533</v>
      </c>
      <c r="O12" s="12">
        <f t="shared" si="4"/>
        <v>2.9870467654243154E-5</v>
      </c>
      <c r="P12" s="45">
        <f t="shared" ref="P12:P75" si="11">Z12</f>
        <v>121404.3237462368</v>
      </c>
      <c r="Q12" s="46">
        <f t="shared" si="5"/>
        <v>6.170940151378376E-4</v>
      </c>
      <c r="R12" s="9">
        <v>5860041</v>
      </c>
      <c r="S12" s="9">
        <v>1135686.3700000001</v>
      </c>
      <c r="T12" s="9">
        <v>0</v>
      </c>
      <c r="U12" s="9"/>
      <c r="V12" s="9">
        <v>531506.27</v>
      </c>
      <c r="W12" s="9">
        <v>5860.75</v>
      </c>
      <c r="X12" s="9">
        <f t="shared" si="6"/>
        <v>533894.76793712564</v>
      </c>
      <c r="Y12" s="9">
        <f t="shared" si="7"/>
        <v>5876.5825572578533</v>
      </c>
      <c r="Z12" s="9">
        <f t="shared" si="8"/>
        <v>121404.3237462368</v>
      </c>
      <c r="AA12" s="9"/>
      <c r="AB12" s="9"/>
      <c r="AC12" s="9"/>
      <c r="AD12" s="9"/>
      <c r="AE12" s="9"/>
      <c r="AF12" s="9"/>
      <c r="AG12" s="9"/>
      <c r="AH12" s="9"/>
      <c r="AI12" s="9"/>
    </row>
    <row r="13" spans="1:35" x14ac:dyDescent="0.25">
      <c r="A13" s="2">
        <v>6506</v>
      </c>
      <c r="B13" s="2" t="s">
        <v>34</v>
      </c>
      <c r="C13" s="2" t="s">
        <v>30</v>
      </c>
      <c r="D13" s="8" t="s">
        <v>35</v>
      </c>
      <c r="E13" s="9">
        <f t="shared" si="0"/>
        <v>13049.610357499309</v>
      </c>
      <c r="F13" s="10">
        <f t="shared" si="1"/>
        <v>6.6330722028696919E-5</v>
      </c>
      <c r="G13" s="9">
        <f t="shared" si="9"/>
        <v>3110.9663940437877</v>
      </c>
      <c r="H13" s="10">
        <f t="shared" si="2"/>
        <v>1.5812935518442509E-5</v>
      </c>
      <c r="I13" s="10">
        <v>6.7699023677492642E-5</v>
      </c>
      <c r="J13" s="11">
        <f t="shared" si="3"/>
        <v>-1.3683016487957224E-6</v>
      </c>
      <c r="K13" s="43">
        <v>9.0700000000000003E-2</v>
      </c>
      <c r="L13" s="43">
        <v>1E-3</v>
      </c>
      <c r="M13" s="43">
        <v>9.1700000000000004E-2</v>
      </c>
      <c r="N13" s="9">
        <f t="shared" si="10"/>
        <v>143.56679444579268</v>
      </c>
      <c r="O13" s="12">
        <f t="shared" si="4"/>
        <v>7.2974509384200567E-7</v>
      </c>
      <c r="P13" s="45">
        <f t="shared" si="11"/>
        <v>2967.3995995979949</v>
      </c>
      <c r="Q13" s="46">
        <f t="shared" si="5"/>
        <v>1.5083190424600504E-5</v>
      </c>
      <c r="R13" s="9">
        <v>143232.89000000001</v>
      </c>
      <c r="S13" s="9">
        <v>29502.46</v>
      </c>
      <c r="T13" s="9">
        <v>0</v>
      </c>
      <c r="U13" s="9"/>
      <c r="V13" s="9">
        <v>12991.23</v>
      </c>
      <c r="W13" s="9">
        <v>143.18</v>
      </c>
      <c r="X13" s="9">
        <f t="shared" si="6"/>
        <v>13049.610357499309</v>
      </c>
      <c r="Y13" s="9">
        <f t="shared" si="7"/>
        <v>143.56679444579268</v>
      </c>
      <c r="Z13" s="9">
        <f t="shared" si="8"/>
        <v>2967.3995995979949</v>
      </c>
      <c r="AA13" s="9"/>
      <c r="AB13" s="9"/>
      <c r="AC13" s="9"/>
      <c r="AD13" s="9"/>
      <c r="AE13" s="9"/>
      <c r="AF13" s="9"/>
      <c r="AG13" s="9"/>
      <c r="AH13" s="9"/>
      <c r="AI13" s="9"/>
    </row>
    <row r="14" spans="1:35" x14ac:dyDescent="0.25">
      <c r="A14" s="2">
        <v>6505</v>
      </c>
      <c r="B14" s="2" t="s">
        <v>36</v>
      </c>
      <c r="C14" s="2" t="s">
        <v>30</v>
      </c>
      <c r="D14" s="8" t="s">
        <v>37</v>
      </c>
      <c r="E14" s="9">
        <f t="shared" si="0"/>
        <v>35112.805005056936</v>
      </c>
      <c r="F14" s="10">
        <f t="shared" si="1"/>
        <v>1.7847718396433299E-4</v>
      </c>
      <c r="G14" s="9">
        <f t="shared" si="9"/>
        <v>8370.9029912187489</v>
      </c>
      <c r="H14" s="10">
        <f t="shared" si="2"/>
        <v>4.2549012899885562E-5</v>
      </c>
      <c r="I14" s="10">
        <v>1.5533428135442313E-4</v>
      </c>
      <c r="J14" s="11">
        <f t="shared" si="3"/>
        <v>2.3142902609909859E-5</v>
      </c>
      <c r="K14" s="43">
        <v>9.0700000000000003E-2</v>
      </c>
      <c r="L14" s="43">
        <v>1E-3</v>
      </c>
      <c r="M14" s="43">
        <v>9.1700000000000004E-2</v>
      </c>
      <c r="N14" s="9">
        <f t="shared" si="10"/>
        <v>386.4712221207003</v>
      </c>
      <c r="O14" s="12">
        <f t="shared" si="4"/>
        <v>1.9644199715010771E-6</v>
      </c>
      <c r="P14" s="45">
        <f t="shared" si="11"/>
        <v>7984.4317690980479</v>
      </c>
      <c r="Q14" s="46">
        <f t="shared" si="5"/>
        <v>4.0584592928384488E-5</v>
      </c>
      <c r="R14" s="9">
        <v>385398.88</v>
      </c>
      <c r="S14" s="9">
        <v>110294.51</v>
      </c>
      <c r="T14" s="9">
        <v>0</v>
      </c>
      <c r="U14" s="9"/>
      <c r="V14" s="9">
        <v>34955.72</v>
      </c>
      <c r="W14" s="9">
        <v>385.43</v>
      </c>
      <c r="X14" s="9">
        <f t="shared" si="6"/>
        <v>35112.805005056936</v>
      </c>
      <c r="Y14" s="9">
        <f t="shared" si="7"/>
        <v>386.4712221207003</v>
      </c>
      <c r="Z14" s="9">
        <f t="shared" si="8"/>
        <v>7984.4317690980479</v>
      </c>
      <c r="AA14" s="9"/>
      <c r="AB14" s="9"/>
      <c r="AC14" s="9"/>
      <c r="AD14" s="9"/>
      <c r="AE14" s="9"/>
      <c r="AF14" s="9"/>
      <c r="AG14" s="9"/>
      <c r="AH14" s="9"/>
      <c r="AI14" s="9"/>
    </row>
    <row r="15" spans="1:35" x14ac:dyDescent="0.25">
      <c r="A15" s="2">
        <v>6508</v>
      </c>
      <c r="B15" s="2" t="s">
        <v>38</v>
      </c>
      <c r="C15" s="2" t="s">
        <v>30</v>
      </c>
      <c r="D15" s="8" t="s">
        <v>39</v>
      </c>
      <c r="E15" s="9">
        <f t="shared" si="0"/>
        <v>4527958.7887551701</v>
      </c>
      <c r="F15" s="10">
        <f t="shared" si="1"/>
        <v>2.301545927781011E-2</v>
      </c>
      <c r="G15" s="9">
        <f t="shared" si="9"/>
        <v>1079465.3438187439</v>
      </c>
      <c r="H15" s="10">
        <f t="shared" si="2"/>
        <v>5.4868853321206638E-3</v>
      </c>
      <c r="I15" s="10">
        <v>2.3166690021300122E-2</v>
      </c>
      <c r="J15" s="11">
        <f t="shared" si="3"/>
        <v>-1.5123074349001134E-4</v>
      </c>
      <c r="K15" s="43">
        <v>9.0700000000000003E-2</v>
      </c>
      <c r="L15" s="43">
        <v>1E-3</v>
      </c>
      <c r="M15" s="43">
        <v>9.1700000000000004E-2</v>
      </c>
      <c r="N15" s="9">
        <f t="shared" si="10"/>
        <v>49835.896758142495</v>
      </c>
      <c r="O15" s="12">
        <f t="shared" si="4"/>
        <v>2.533141545498718E-4</v>
      </c>
      <c r="P15" s="45">
        <f t="shared" si="11"/>
        <v>1029629.4470606016</v>
      </c>
      <c r="Q15" s="46">
        <f t="shared" si="5"/>
        <v>5.2335711775707925E-3</v>
      </c>
      <c r="R15" s="9">
        <v>49594325.25</v>
      </c>
      <c r="S15" s="9">
        <v>7685451.3799999999</v>
      </c>
      <c r="T15" s="9">
        <v>0</v>
      </c>
      <c r="U15" s="9"/>
      <c r="V15" s="9">
        <v>4507701.9499999993</v>
      </c>
      <c r="W15" s="9">
        <v>49701.630000000005</v>
      </c>
      <c r="X15" s="9">
        <f t="shared" si="6"/>
        <v>4527958.7887551701</v>
      </c>
      <c r="Y15" s="9">
        <f t="shared" si="7"/>
        <v>49835.896758142495</v>
      </c>
      <c r="Z15" s="9">
        <f t="shared" si="8"/>
        <v>1029629.4470606016</v>
      </c>
      <c r="AA15" s="9"/>
      <c r="AB15" s="9"/>
      <c r="AC15" s="9"/>
      <c r="AD15" s="9"/>
      <c r="AE15" s="9"/>
      <c r="AF15" s="9"/>
      <c r="AG15" s="9"/>
      <c r="AH15" s="9"/>
      <c r="AI15" s="9"/>
    </row>
    <row r="16" spans="1:35" x14ac:dyDescent="0.25">
      <c r="A16" s="2">
        <v>6512</v>
      </c>
      <c r="B16" s="2" t="s">
        <v>40</v>
      </c>
      <c r="C16" s="2" t="s">
        <v>30</v>
      </c>
      <c r="D16" s="8" t="s">
        <v>41</v>
      </c>
      <c r="E16" s="9">
        <f t="shared" si="0"/>
        <v>27720.24272035313</v>
      </c>
      <c r="F16" s="10">
        <f t="shared" si="1"/>
        <v>1.4090104333230855E-4</v>
      </c>
      <c r="G16" s="9">
        <f t="shared" si="9"/>
        <v>6608.5214685504234</v>
      </c>
      <c r="H16" s="10">
        <f t="shared" si="2"/>
        <v>3.3590888045112058E-5</v>
      </c>
      <c r="I16" s="10">
        <v>1.311159653758437E-4</v>
      </c>
      <c r="J16" s="11">
        <f t="shared" si="3"/>
        <v>9.7850779564648532E-6</v>
      </c>
      <c r="K16" s="43">
        <v>9.0700000000000003E-2</v>
      </c>
      <c r="L16" s="43">
        <v>1E-3</v>
      </c>
      <c r="M16" s="43">
        <v>9.1700000000000004E-2</v>
      </c>
      <c r="N16" s="9">
        <f t="shared" si="10"/>
        <v>305.11202599462393</v>
      </c>
      <c r="O16" s="12">
        <f t="shared" si="4"/>
        <v>1.5508739670707075E-6</v>
      </c>
      <c r="P16" s="45">
        <f t="shared" si="11"/>
        <v>6303.4094425557996</v>
      </c>
      <c r="Q16" s="46">
        <f t="shared" si="5"/>
        <v>3.2040014078041357E-5</v>
      </c>
      <c r="R16" s="9">
        <v>304258.08</v>
      </c>
      <c r="S16" s="9">
        <v>0</v>
      </c>
      <c r="T16" s="9">
        <v>0</v>
      </c>
      <c r="U16" s="9"/>
      <c r="V16" s="9">
        <v>27596.23</v>
      </c>
      <c r="W16" s="9">
        <v>304.29000000000002</v>
      </c>
      <c r="X16" s="9">
        <f t="shared" si="6"/>
        <v>27720.24272035313</v>
      </c>
      <c r="Y16" s="9">
        <f t="shared" si="7"/>
        <v>305.11202599462393</v>
      </c>
      <c r="Z16" s="9">
        <f t="shared" si="8"/>
        <v>6303.4094425557996</v>
      </c>
      <c r="AA16" s="9"/>
      <c r="AB16" s="9"/>
      <c r="AC16" s="9"/>
      <c r="AD16" s="9"/>
      <c r="AE16" s="9"/>
      <c r="AF16" s="9"/>
      <c r="AG16" s="9"/>
      <c r="AH16" s="9"/>
      <c r="AI16" s="9"/>
    </row>
    <row r="17" spans="1:35" x14ac:dyDescent="0.25">
      <c r="A17" s="2">
        <v>6509</v>
      </c>
      <c r="B17" s="2" t="s">
        <v>42</v>
      </c>
      <c r="C17" s="2" t="s">
        <v>30</v>
      </c>
      <c r="D17" s="8" t="s">
        <v>43</v>
      </c>
      <c r="E17" s="9">
        <f t="shared" si="0"/>
        <v>2446488.1030018642</v>
      </c>
      <c r="F17" s="10">
        <f t="shared" si="1"/>
        <v>1.2435415147355236E-2</v>
      </c>
      <c r="G17" s="9">
        <f t="shared" si="9"/>
        <v>583241.67227904685</v>
      </c>
      <c r="H17" s="10">
        <f t="shared" si="2"/>
        <v>2.964597423191365E-3</v>
      </c>
      <c r="I17" s="10">
        <v>1.1790415416557582E-2</v>
      </c>
      <c r="J17" s="11">
        <f t="shared" si="3"/>
        <v>6.4499973079765356E-4</v>
      </c>
      <c r="K17" s="43">
        <v>9.0700000000000003E-2</v>
      </c>
      <c r="L17" s="43">
        <v>1E-3</v>
      </c>
      <c r="M17" s="43">
        <v>9.1700000000000004E-2</v>
      </c>
      <c r="N17" s="9">
        <f t="shared" si="10"/>
        <v>26925.61238251489</v>
      </c>
      <c r="O17" s="12">
        <f t="shared" si="4"/>
        <v>1.3686196456974401E-4</v>
      </c>
      <c r="P17" s="45">
        <f t="shared" si="11"/>
        <v>556316.05989653198</v>
      </c>
      <c r="Q17" s="46">
        <f t="shared" si="5"/>
        <v>2.8277354586216212E-3</v>
      </c>
      <c r="R17" s="9">
        <v>26848287.369999997</v>
      </c>
      <c r="S17" s="9">
        <v>8049044.1299999999</v>
      </c>
      <c r="T17" s="9">
        <v>0</v>
      </c>
      <c r="U17" s="9"/>
      <c r="V17" s="9">
        <v>2435543.19</v>
      </c>
      <c r="W17" s="9">
        <v>26853.07</v>
      </c>
      <c r="X17" s="9">
        <f t="shared" si="6"/>
        <v>2446488.1030018642</v>
      </c>
      <c r="Y17" s="9">
        <f t="shared" si="7"/>
        <v>26925.61238251489</v>
      </c>
      <c r="Z17" s="9">
        <f t="shared" si="8"/>
        <v>556316.05989653198</v>
      </c>
      <c r="AA17" s="9"/>
      <c r="AB17" s="9"/>
      <c r="AC17" s="9"/>
      <c r="AD17" s="9"/>
      <c r="AE17" s="9"/>
      <c r="AF17" s="9"/>
      <c r="AG17" s="9"/>
      <c r="AH17" s="9"/>
      <c r="AI17" s="9"/>
    </row>
    <row r="18" spans="1:35" x14ac:dyDescent="0.25">
      <c r="A18" s="2">
        <v>6519</v>
      </c>
      <c r="B18" s="2" t="s">
        <v>44</v>
      </c>
      <c r="C18" s="2" t="s">
        <v>30</v>
      </c>
      <c r="D18" s="8" t="s">
        <v>45</v>
      </c>
      <c r="E18" s="9">
        <f t="shared" si="0"/>
        <v>58821.641801701597</v>
      </c>
      <c r="F18" s="10">
        <f t="shared" si="1"/>
        <v>2.9898838852135087E-4</v>
      </c>
      <c r="G18" s="9">
        <f t="shared" si="9"/>
        <v>14022.986627162643</v>
      </c>
      <c r="H18" s="10">
        <f t="shared" si="2"/>
        <v>7.1278360234251816E-5</v>
      </c>
      <c r="I18" s="10">
        <v>3.0068391800283276E-4</v>
      </c>
      <c r="J18" s="11">
        <f t="shared" si="3"/>
        <v>-1.6955294814818963E-6</v>
      </c>
      <c r="K18" s="43">
        <v>9.0700000000000003E-2</v>
      </c>
      <c r="L18" s="43">
        <v>1E-3</v>
      </c>
      <c r="M18" s="43">
        <v>9.1700000000000004E-2</v>
      </c>
      <c r="N18" s="9">
        <f t="shared" si="10"/>
        <v>647.31397884041326</v>
      </c>
      <c r="O18" s="12">
        <f t="shared" si="4"/>
        <v>3.2902747606619889E-6</v>
      </c>
      <c r="P18" s="45">
        <f t="shared" si="11"/>
        <v>13375.67264832223</v>
      </c>
      <c r="Q18" s="46">
        <f t="shared" si="5"/>
        <v>6.7988085473589835E-5</v>
      </c>
      <c r="R18" s="9">
        <v>645628.27</v>
      </c>
      <c r="S18" s="9">
        <v>150101.67000000001</v>
      </c>
      <c r="T18" s="9">
        <v>0</v>
      </c>
      <c r="U18" s="9"/>
      <c r="V18" s="9">
        <v>58558.49</v>
      </c>
      <c r="W18" s="9">
        <v>645.56999999999994</v>
      </c>
      <c r="X18" s="9">
        <f t="shared" si="6"/>
        <v>58821.641801701597</v>
      </c>
      <c r="Y18" s="9">
        <f t="shared" si="7"/>
        <v>647.31397884041326</v>
      </c>
      <c r="Z18" s="9">
        <f t="shared" si="8"/>
        <v>13375.67264832223</v>
      </c>
      <c r="AA18" s="9"/>
      <c r="AB18" s="9"/>
      <c r="AC18" s="9"/>
      <c r="AD18" s="9"/>
      <c r="AE18" s="9"/>
      <c r="AF18" s="9"/>
      <c r="AG18" s="9"/>
      <c r="AH18" s="9"/>
      <c r="AI18" s="9"/>
    </row>
    <row r="19" spans="1:35" x14ac:dyDescent="0.25">
      <c r="A19" s="2">
        <v>6520</v>
      </c>
      <c r="B19" s="2" t="s">
        <v>46</v>
      </c>
      <c r="C19" s="2" t="s">
        <v>30</v>
      </c>
      <c r="D19" s="8" t="s">
        <v>47</v>
      </c>
      <c r="E19" s="9">
        <f t="shared" si="0"/>
        <v>42559.640091305751</v>
      </c>
      <c r="F19" s="10">
        <f t="shared" si="1"/>
        <v>2.1632919138581539E-4</v>
      </c>
      <c r="G19" s="9">
        <f t="shared" si="9"/>
        <v>10146.177294574118</v>
      </c>
      <c r="H19" s="10">
        <f t="shared" si="2"/>
        <v>5.1572671316849895E-5</v>
      </c>
      <c r="I19" s="10">
        <v>2.4627104784828079E-4</v>
      </c>
      <c r="J19" s="11">
        <f t="shared" si="3"/>
        <v>-2.9941856462465391E-5</v>
      </c>
      <c r="K19" s="43">
        <v>9.0700000000000003E-2</v>
      </c>
      <c r="L19" s="43">
        <v>1E-3</v>
      </c>
      <c r="M19" s="43">
        <v>9.1700000000000004E-2</v>
      </c>
      <c r="N19" s="9">
        <f t="shared" si="10"/>
        <v>468.38190404748337</v>
      </c>
      <c r="O19" s="12">
        <f t="shared" si="4"/>
        <v>2.3807691593482167E-6</v>
      </c>
      <c r="P19" s="45">
        <f t="shared" si="11"/>
        <v>9677.7953905266349</v>
      </c>
      <c r="Q19" s="46">
        <f t="shared" si="5"/>
        <v>4.9191902157501682E-5</v>
      </c>
      <c r="R19" s="9">
        <v>467127.55</v>
      </c>
      <c r="S19" s="9">
        <v>61065.16</v>
      </c>
      <c r="T19" s="9">
        <v>0</v>
      </c>
      <c r="U19" s="9"/>
      <c r="V19" s="9">
        <v>42369.24</v>
      </c>
      <c r="W19" s="9">
        <v>467.12</v>
      </c>
      <c r="X19" s="9">
        <f t="shared" si="6"/>
        <v>42559.640091305751</v>
      </c>
      <c r="Y19" s="9">
        <f t="shared" si="7"/>
        <v>468.38190404748337</v>
      </c>
      <c r="Z19" s="9">
        <f t="shared" si="8"/>
        <v>9677.7953905266349</v>
      </c>
      <c r="AA19" s="9"/>
      <c r="AB19" s="9"/>
      <c r="AC19" s="9"/>
      <c r="AD19" s="9"/>
      <c r="AE19" s="9"/>
      <c r="AF19" s="9"/>
      <c r="AG19" s="9"/>
      <c r="AH19" s="9"/>
      <c r="AI19" s="9"/>
    </row>
    <row r="20" spans="1:35" x14ac:dyDescent="0.25">
      <c r="A20" s="2">
        <v>6371</v>
      </c>
      <c r="B20" s="2" t="s">
        <v>48</v>
      </c>
      <c r="C20" s="2" t="s">
        <v>30</v>
      </c>
      <c r="D20" s="8" t="s">
        <v>49</v>
      </c>
      <c r="E20" s="9">
        <f t="shared" si="0"/>
        <v>172418.28183789828</v>
      </c>
      <c r="F20" s="10">
        <f t="shared" si="1"/>
        <v>8.7639621505501784E-4</v>
      </c>
      <c r="G20" s="9">
        <f t="shared" si="9"/>
        <v>41104.76993200001</v>
      </c>
      <c r="H20" s="10">
        <f t="shared" si="2"/>
        <v>2.0893413624769035E-4</v>
      </c>
      <c r="I20" s="10">
        <v>8.2826830595982579E-4</v>
      </c>
      <c r="J20" s="11">
        <f t="shared" si="3"/>
        <v>4.8127909095192051E-5</v>
      </c>
      <c r="K20" s="43">
        <v>9.0700000000000003E-2</v>
      </c>
      <c r="L20" s="43">
        <v>1E-3</v>
      </c>
      <c r="M20" s="43">
        <v>9.1700000000000004E-2</v>
      </c>
      <c r="N20" s="9">
        <f t="shared" si="10"/>
        <v>1897.933369624845</v>
      </c>
      <c r="O20" s="12">
        <f t="shared" si="4"/>
        <v>9.6471302453277364E-6</v>
      </c>
      <c r="P20" s="45">
        <f t="shared" si="11"/>
        <v>39206.836562375167</v>
      </c>
      <c r="Q20" s="46">
        <f t="shared" si="5"/>
        <v>1.9928700600236262E-4</v>
      </c>
      <c r="R20" s="9">
        <v>1892466.3900000001</v>
      </c>
      <c r="S20" s="9">
        <v>202498.71</v>
      </c>
      <c r="T20" s="9">
        <v>0</v>
      </c>
      <c r="U20" s="9"/>
      <c r="V20" s="9">
        <v>171646.93</v>
      </c>
      <c r="W20" s="9">
        <v>1892.82</v>
      </c>
      <c r="X20" s="9">
        <f t="shared" si="6"/>
        <v>172418.28183789828</v>
      </c>
      <c r="Y20" s="9">
        <f t="shared" si="7"/>
        <v>1897.933369624845</v>
      </c>
      <c r="Z20" s="9">
        <f t="shared" si="8"/>
        <v>39206.836562375167</v>
      </c>
      <c r="AA20" s="9"/>
      <c r="AB20" s="9"/>
      <c r="AC20" s="9"/>
      <c r="AD20" s="9"/>
      <c r="AE20" s="9"/>
      <c r="AF20" s="9"/>
      <c r="AG20" s="9"/>
      <c r="AH20" s="9"/>
      <c r="AI20" s="9"/>
    </row>
    <row r="21" spans="1:35" x14ac:dyDescent="0.25">
      <c r="A21" s="2">
        <v>6522</v>
      </c>
      <c r="B21" s="2" t="s">
        <v>50</v>
      </c>
      <c r="C21" s="2" t="s">
        <v>30</v>
      </c>
      <c r="D21" s="8" t="s">
        <v>51</v>
      </c>
      <c r="E21" s="9">
        <f t="shared" si="0"/>
        <v>114725.74132393824</v>
      </c>
      <c r="F21" s="10">
        <f t="shared" si="1"/>
        <v>5.8314700966693122E-4</v>
      </c>
      <c r="G21" s="9">
        <f t="shared" si="9"/>
        <v>27350.837007261973</v>
      </c>
      <c r="H21" s="10">
        <f t="shared" si="2"/>
        <v>1.3902336675809723E-4</v>
      </c>
      <c r="I21" s="10">
        <v>5.928330664271166E-4</v>
      </c>
      <c r="J21" s="11">
        <f t="shared" si="3"/>
        <v>-9.6860567601853801E-6</v>
      </c>
      <c r="K21" s="43">
        <v>9.0700000000000003E-2</v>
      </c>
      <c r="L21" s="43">
        <v>1E-3</v>
      </c>
      <c r="M21" s="43">
        <v>9.1700000000000004E-2</v>
      </c>
      <c r="N21" s="9">
        <f t="shared" si="10"/>
        <v>1262.9225376474701</v>
      </c>
      <c r="O21" s="12">
        <f t="shared" si="4"/>
        <v>6.4193919583453198E-6</v>
      </c>
      <c r="P21" s="45">
        <f t="shared" si="11"/>
        <v>26087.914469614501</v>
      </c>
      <c r="Q21" s="46">
        <f t="shared" si="5"/>
        <v>1.326039747997519E-4</v>
      </c>
      <c r="R21" s="9">
        <v>1256837.8899999999</v>
      </c>
      <c r="S21" s="9">
        <v>201003.99</v>
      </c>
      <c r="T21" s="9">
        <v>0</v>
      </c>
      <c r="U21" s="9"/>
      <c r="V21" s="9">
        <v>114212.48999999999</v>
      </c>
      <c r="W21" s="9">
        <v>1259.52</v>
      </c>
      <c r="X21" s="9">
        <f t="shared" si="6"/>
        <v>114725.74132393824</v>
      </c>
      <c r="Y21" s="9">
        <f t="shared" si="7"/>
        <v>1262.9225376474701</v>
      </c>
      <c r="Z21" s="9">
        <f t="shared" si="8"/>
        <v>26087.914469614501</v>
      </c>
      <c r="AA21" s="9"/>
      <c r="AB21" s="9"/>
      <c r="AC21" s="9"/>
      <c r="AD21" s="9"/>
      <c r="AE21" s="9"/>
      <c r="AF21" s="9"/>
      <c r="AG21" s="9"/>
      <c r="AH21" s="9"/>
      <c r="AI21" s="9"/>
    </row>
    <row r="22" spans="1:35" x14ac:dyDescent="0.25">
      <c r="A22" s="2">
        <v>6534</v>
      </c>
      <c r="B22" s="2" t="s">
        <v>52</v>
      </c>
      <c r="C22" s="2" t="s">
        <v>30</v>
      </c>
      <c r="D22" s="8" t="s">
        <v>53</v>
      </c>
      <c r="E22" s="9">
        <f t="shared" si="0"/>
        <v>45356.854055074262</v>
      </c>
      <c r="F22" s="10">
        <f t="shared" si="1"/>
        <v>2.3054733405847324E-4</v>
      </c>
      <c r="G22" s="9">
        <f t="shared" si="9"/>
        <v>10813.089313620756</v>
      </c>
      <c r="H22" s="10">
        <f t="shared" si="2"/>
        <v>5.4962562243942423E-5</v>
      </c>
      <c r="I22" s="10">
        <v>2.2504374265376882E-4</v>
      </c>
      <c r="J22" s="11">
        <f t="shared" si="3"/>
        <v>5.5035914047044153E-6</v>
      </c>
      <c r="K22" s="43">
        <v>9.0700000000000003E-2</v>
      </c>
      <c r="L22" s="43">
        <v>1E-3</v>
      </c>
      <c r="M22" s="43">
        <v>9.1700000000000004E-2</v>
      </c>
      <c r="N22" s="9">
        <f t="shared" si="10"/>
        <v>499.22500082882567</v>
      </c>
      <c r="O22" s="12">
        <f t="shared" si="4"/>
        <v>2.5375435628024711E-6</v>
      </c>
      <c r="P22" s="45">
        <f t="shared" si="11"/>
        <v>10313.864312791929</v>
      </c>
      <c r="Q22" s="46">
        <f t="shared" si="5"/>
        <v>5.2425018681139948E-5</v>
      </c>
      <c r="R22" s="9">
        <v>497842.27</v>
      </c>
      <c r="S22" s="9">
        <v>60587</v>
      </c>
      <c r="T22" s="9">
        <v>0</v>
      </c>
      <c r="U22" s="9"/>
      <c r="V22" s="9">
        <v>45153.94</v>
      </c>
      <c r="W22" s="9">
        <v>497.88</v>
      </c>
      <c r="X22" s="9">
        <f t="shared" si="6"/>
        <v>45356.854055074262</v>
      </c>
      <c r="Y22" s="9">
        <f t="shared" si="7"/>
        <v>499.22500082882567</v>
      </c>
      <c r="Z22" s="9">
        <f t="shared" si="8"/>
        <v>10313.864312791929</v>
      </c>
      <c r="AA22" s="9"/>
      <c r="AB22" s="9"/>
      <c r="AC22" s="9"/>
      <c r="AD22" s="9"/>
      <c r="AE22" s="9"/>
      <c r="AF22" s="9"/>
      <c r="AG22" s="9"/>
      <c r="AH22" s="9"/>
      <c r="AI22" s="9"/>
    </row>
    <row r="23" spans="1:35" x14ac:dyDescent="0.25">
      <c r="A23" s="2">
        <v>6523</v>
      </c>
      <c r="B23" s="2" t="s">
        <v>54</v>
      </c>
      <c r="C23" s="2" t="s">
        <v>30</v>
      </c>
      <c r="D23" s="8" t="s">
        <v>55</v>
      </c>
      <c r="E23" s="9">
        <f t="shared" si="0"/>
        <v>69162.976078993306</v>
      </c>
      <c r="F23" s="10">
        <f t="shared" si="1"/>
        <v>3.5155303609020895E-4</v>
      </c>
      <c r="G23" s="9">
        <f t="shared" si="9"/>
        <v>16488.468161160847</v>
      </c>
      <c r="H23" s="10">
        <f t="shared" si="2"/>
        <v>8.381031834015335E-5</v>
      </c>
      <c r="I23" s="10">
        <v>3.9653591292595401E-4</v>
      </c>
      <c r="J23" s="11">
        <f t="shared" si="3"/>
        <v>-4.4982876835745068E-5</v>
      </c>
      <c r="K23" s="43">
        <v>9.0700000000000003E-2</v>
      </c>
      <c r="L23" s="43">
        <v>1E-3</v>
      </c>
      <c r="M23" s="43">
        <v>9.1700000000000004E-2</v>
      </c>
      <c r="N23" s="9">
        <f t="shared" si="10"/>
        <v>761.24091825186019</v>
      </c>
      <c r="O23" s="12">
        <f t="shared" si="4"/>
        <v>3.8693614875954204E-6</v>
      </c>
      <c r="P23" s="45">
        <f t="shared" si="11"/>
        <v>15727.227242908986</v>
      </c>
      <c r="Q23" s="46">
        <f t="shared" si="5"/>
        <v>7.9940956852557932E-5</v>
      </c>
      <c r="R23" s="9">
        <v>759134.68</v>
      </c>
      <c r="S23" s="9">
        <v>0</v>
      </c>
      <c r="T23" s="9">
        <v>0</v>
      </c>
      <c r="U23" s="9"/>
      <c r="V23" s="9">
        <v>68853.56</v>
      </c>
      <c r="W23" s="9">
        <v>759.19</v>
      </c>
      <c r="X23" s="9">
        <f t="shared" si="6"/>
        <v>69162.976078993306</v>
      </c>
      <c r="Y23" s="9">
        <f t="shared" si="7"/>
        <v>761.24091825186019</v>
      </c>
      <c r="Z23" s="9">
        <f t="shared" si="8"/>
        <v>15727.227242908986</v>
      </c>
      <c r="AA23" s="9"/>
      <c r="AB23" s="9"/>
      <c r="AC23" s="9"/>
      <c r="AD23" s="9"/>
      <c r="AE23" s="9"/>
      <c r="AF23" s="9"/>
      <c r="AG23" s="9"/>
      <c r="AH23" s="9"/>
      <c r="AI23" s="9"/>
    </row>
    <row r="24" spans="1:35" x14ac:dyDescent="0.25">
      <c r="A24" s="2">
        <v>6525</v>
      </c>
      <c r="B24" s="2" t="s">
        <v>56</v>
      </c>
      <c r="C24" s="2" t="s">
        <v>30</v>
      </c>
      <c r="D24" s="8" t="s">
        <v>57</v>
      </c>
      <c r="E24" s="9">
        <f t="shared" si="0"/>
        <v>124249.60847879149</v>
      </c>
      <c r="F24" s="10">
        <f t="shared" si="1"/>
        <v>6.3155649988008299E-4</v>
      </c>
      <c r="G24" s="9">
        <f t="shared" si="9"/>
        <v>29621.327112328981</v>
      </c>
      <c r="H24" s="10">
        <f t="shared" si="2"/>
        <v>1.5056419011621062E-4</v>
      </c>
      <c r="I24" s="10">
        <v>6.4853902399773517E-4</v>
      </c>
      <c r="J24" s="11">
        <f t="shared" si="3"/>
        <v>-1.6982524117652186E-5</v>
      </c>
      <c r="K24" s="43">
        <v>9.0700000000000003E-2</v>
      </c>
      <c r="L24" s="43">
        <v>1E-3</v>
      </c>
      <c r="M24" s="43">
        <v>9.1700000000000004E-2</v>
      </c>
      <c r="N24" s="9">
        <f t="shared" si="10"/>
        <v>1367.7449478399772</v>
      </c>
      <c r="O24" s="12">
        <f t="shared" si="4"/>
        <v>6.9522006754164413E-6</v>
      </c>
      <c r="P24" s="45">
        <f t="shared" si="11"/>
        <v>28253.582164489006</v>
      </c>
      <c r="Q24" s="46">
        <f t="shared" si="5"/>
        <v>1.4361198944079419E-4</v>
      </c>
      <c r="R24" s="9">
        <v>1363767.87</v>
      </c>
      <c r="S24" s="9">
        <v>57285.06</v>
      </c>
      <c r="T24" s="9">
        <v>0</v>
      </c>
      <c r="U24" s="9"/>
      <c r="V24" s="9">
        <v>123693.75</v>
      </c>
      <c r="W24" s="9">
        <v>1364.06</v>
      </c>
      <c r="X24" s="9">
        <f t="shared" si="6"/>
        <v>124249.60847879149</v>
      </c>
      <c r="Y24" s="9">
        <f t="shared" si="7"/>
        <v>1367.7449478399772</v>
      </c>
      <c r="Z24" s="9">
        <f t="shared" si="8"/>
        <v>28253.582164489006</v>
      </c>
      <c r="AA24" s="9"/>
      <c r="AB24" s="9"/>
      <c r="AC24" s="9"/>
      <c r="AD24" s="9"/>
      <c r="AE24" s="9"/>
      <c r="AF24" s="9"/>
      <c r="AG24" s="9"/>
      <c r="AH24" s="9"/>
      <c r="AI24" s="9"/>
    </row>
    <row r="25" spans="1:35" x14ac:dyDescent="0.25">
      <c r="A25" s="2">
        <v>6528</v>
      </c>
      <c r="B25" s="2" t="s">
        <v>58</v>
      </c>
      <c r="C25" s="2" t="s">
        <v>30</v>
      </c>
      <c r="D25" s="8" t="s">
        <v>59</v>
      </c>
      <c r="E25" s="9">
        <f t="shared" si="0"/>
        <v>85841.109447654075</v>
      </c>
      <c r="F25" s="10">
        <f t="shared" si="1"/>
        <v>4.3632741617722991E-4</v>
      </c>
      <c r="G25" s="9">
        <f t="shared" si="9"/>
        <v>20464.435435082349</v>
      </c>
      <c r="H25" s="10">
        <f t="shared" si="2"/>
        <v>1.0402002367362518E-4</v>
      </c>
      <c r="I25" s="10">
        <v>4.4876229753093111E-4</v>
      </c>
      <c r="J25" s="11">
        <f t="shared" si="3"/>
        <v>-1.2434881353701199E-5</v>
      </c>
      <c r="K25" s="43">
        <v>9.0700000000000003E-2</v>
      </c>
      <c r="L25" s="43">
        <v>1E-3</v>
      </c>
      <c r="M25" s="43">
        <v>9.1700000000000004E-2</v>
      </c>
      <c r="N25" s="9">
        <f t="shared" si="10"/>
        <v>944.70520362514333</v>
      </c>
      <c r="O25" s="12">
        <f t="shared" si="4"/>
        <v>4.8019041598979185E-6</v>
      </c>
      <c r="P25" s="45">
        <f t="shared" si="11"/>
        <v>19519.730231457204</v>
      </c>
      <c r="Q25" s="46">
        <f t="shared" si="5"/>
        <v>9.9218119513727254E-5</v>
      </c>
      <c r="R25" s="9">
        <v>942195.54999999993</v>
      </c>
      <c r="S25" s="9">
        <v>0</v>
      </c>
      <c r="T25" s="9">
        <v>0</v>
      </c>
      <c r="U25" s="9"/>
      <c r="V25" s="9">
        <v>85457.079999999987</v>
      </c>
      <c r="W25" s="9">
        <v>942.16</v>
      </c>
      <c r="X25" s="9">
        <f t="shared" si="6"/>
        <v>85841.109447654075</v>
      </c>
      <c r="Y25" s="9">
        <f t="shared" si="7"/>
        <v>944.70520362514333</v>
      </c>
      <c r="Z25" s="9">
        <f t="shared" si="8"/>
        <v>19519.730231457204</v>
      </c>
      <c r="AA25" s="9"/>
      <c r="AB25" s="9"/>
      <c r="AC25" s="9"/>
      <c r="AD25" s="9"/>
      <c r="AE25" s="9"/>
      <c r="AF25" s="9"/>
      <c r="AG25" s="9"/>
      <c r="AH25" s="9"/>
      <c r="AI25" s="9"/>
    </row>
    <row r="26" spans="1:35" x14ac:dyDescent="0.25">
      <c r="A26" s="2">
        <v>6531</v>
      </c>
      <c r="B26" s="2" t="s">
        <v>60</v>
      </c>
      <c r="C26" s="2" t="s">
        <v>30</v>
      </c>
      <c r="D26" s="8" t="s">
        <v>61</v>
      </c>
      <c r="E26" s="9">
        <f t="shared" si="0"/>
        <v>81686.030771678634</v>
      </c>
      <c r="F26" s="10">
        <f t="shared" si="1"/>
        <v>4.15207293728125E-4</v>
      </c>
      <c r="G26" s="9">
        <f t="shared" si="9"/>
        <v>19473.793185931845</v>
      </c>
      <c r="H26" s="10">
        <f t="shared" si="2"/>
        <v>9.8984623086317757E-5</v>
      </c>
      <c r="I26" s="10">
        <v>4.2458303256947134E-4</v>
      </c>
      <c r="J26" s="11">
        <f t="shared" si="3"/>
        <v>-9.375738841346337E-6</v>
      </c>
      <c r="K26" s="43">
        <v>9.0700000000000003E-2</v>
      </c>
      <c r="L26" s="43">
        <v>1E-3</v>
      </c>
      <c r="M26" s="43">
        <v>9.1700000000000004E-2</v>
      </c>
      <c r="N26" s="9">
        <f t="shared" si="10"/>
        <v>898.90180112281189</v>
      </c>
      <c r="O26" s="12">
        <f t="shared" si="4"/>
        <v>4.5690870353923818E-6</v>
      </c>
      <c r="P26" s="45">
        <f t="shared" si="11"/>
        <v>18574.891384809034</v>
      </c>
      <c r="Q26" s="46">
        <f t="shared" si="5"/>
        <v>9.4415536050925379E-5</v>
      </c>
      <c r="R26" s="9">
        <v>888589.2</v>
      </c>
      <c r="S26" s="9">
        <v>50178.98</v>
      </c>
      <c r="T26" s="9">
        <v>0</v>
      </c>
      <c r="U26" s="9"/>
      <c r="V26" s="9">
        <v>81320.589999999982</v>
      </c>
      <c r="W26" s="9">
        <v>896.4799999999999</v>
      </c>
      <c r="X26" s="9">
        <f t="shared" si="6"/>
        <v>81686.030771678634</v>
      </c>
      <c r="Y26" s="9">
        <f t="shared" si="7"/>
        <v>898.90180112281189</v>
      </c>
      <c r="Z26" s="9">
        <f t="shared" si="8"/>
        <v>18574.891384809034</v>
      </c>
      <c r="AA26" s="9"/>
      <c r="AB26" s="9"/>
      <c r="AC26" s="9"/>
      <c r="AD26" s="9"/>
      <c r="AE26" s="9"/>
      <c r="AF26" s="9"/>
      <c r="AG26" s="9"/>
      <c r="AH26" s="9"/>
      <c r="AI26" s="9"/>
    </row>
    <row r="27" spans="1:35" x14ac:dyDescent="0.25">
      <c r="A27" s="2">
        <v>6535</v>
      </c>
      <c r="B27" s="2" t="s">
        <v>62</v>
      </c>
      <c r="C27" s="2" t="s">
        <v>30</v>
      </c>
      <c r="D27" s="8" t="s">
        <v>63</v>
      </c>
      <c r="E27" s="9">
        <f t="shared" si="0"/>
        <v>62169.860810065766</v>
      </c>
      <c r="F27" s="10">
        <f t="shared" si="1"/>
        <v>3.1600727094394923E-4</v>
      </c>
      <c r="G27" s="9">
        <f t="shared" si="9"/>
        <v>14821.099651194323</v>
      </c>
      <c r="H27" s="10">
        <f t="shared" si="2"/>
        <v>7.5335141371330369E-5</v>
      </c>
      <c r="I27" s="10">
        <v>2.9391254591609679E-4</v>
      </c>
      <c r="J27" s="11">
        <f t="shared" si="3"/>
        <v>2.2094725027852434E-5</v>
      </c>
      <c r="K27" s="43">
        <v>9.0700000000000003E-2</v>
      </c>
      <c r="L27" s="43">
        <v>1E-3</v>
      </c>
      <c r="M27" s="43">
        <v>9.1700000000000004E-2</v>
      </c>
      <c r="N27" s="9">
        <f t="shared" si="10"/>
        <v>684.0629871965964</v>
      </c>
      <c r="O27" s="12">
        <f t="shared" si="4"/>
        <v>3.4770687101612869E-6</v>
      </c>
      <c r="P27" s="45">
        <f t="shared" si="11"/>
        <v>14137.036663997727</v>
      </c>
      <c r="Q27" s="46">
        <f t="shared" si="5"/>
        <v>7.1858072661169089E-5</v>
      </c>
      <c r="R27" s="9">
        <v>682379.83000000007</v>
      </c>
      <c r="S27" s="9">
        <v>116631.59</v>
      </c>
      <c r="T27" s="9">
        <v>0</v>
      </c>
      <c r="U27" s="9"/>
      <c r="V27" s="9">
        <v>61891.729999999996</v>
      </c>
      <c r="W27" s="9">
        <v>682.22</v>
      </c>
      <c r="X27" s="9">
        <f t="shared" si="6"/>
        <v>62169.860810065766</v>
      </c>
      <c r="Y27" s="9">
        <f t="shared" si="7"/>
        <v>684.0629871965964</v>
      </c>
      <c r="Z27" s="9">
        <f t="shared" si="8"/>
        <v>14137.036663997727</v>
      </c>
      <c r="AA27" s="9"/>
      <c r="AB27" s="9"/>
      <c r="AC27" s="9"/>
      <c r="AD27" s="9"/>
      <c r="AE27" s="9"/>
      <c r="AF27" s="9"/>
      <c r="AG27" s="9"/>
      <c r="AH27" s="9"/>
      <c r="AI27" s="9"/>
    </row>
    <row r="28" spans="1:35" x14ac:dyDescent="0.25">
      <c r="A28" s="2">
        <v>6538</v>
      </c>
      <c r="B28" s="2" t="s">
        <v>64</v>
      </c>
      <c r="C28" s="2" t="s">
        <v>30</v>
      </c>
      <c r="D28" s="8" t="s">
        <v>65</v>
      </c>
      <c r="E28" s="9">
        <f t="shared" si="0"/>
        <v>37367.361267943241</v>
      </c>
      <c r="F28" s="10">
        <f t="shared" si="1"/>
        <v>1.8993701614894903E-4</v>
      </c>
      <c r="G28" s="9">
        <f t="shared" si="9"/>
        <v>8908.3918147444565</v>
      </c>
      <c r="H28" s="10">
        <f t="shared" si="2"/>
        <v>4.5281050161544239E-5</v>
      </c>
      <c r="I28" s="10">
        <v>1.8520008539170835E-4</v>
      </c>
      <c r="J28" s="11">
        <f t="shared" si="3"/>
        <v>4.7369307572406793E-6</v>
      </c>
      <c r="K28" s="43">
        <v>9.0700000000000003E-2</v>
      </c>
      <c r="L28" s="43">
        <v>1E-3</v>
      </c>
      <c r="M28" s="43">
        <v>9.1700000000000004E-2</v>
      </c>
      <c r="N28" s="9">
        <f t="shared" si="10"/>
        <v>411.288083152502</v>
      </c>
      <c r="O28" s="12">
        <f t="shared" si="4"/>
        <v>2.0905632252557191E-6</v>
      </c>
      <c r="P28" s="45">
        <f t="shared" si="11"/>
        <v>8497.1037315919548</v>
      </c>
      <c r="Q28" s="46">
        <f t="shared" si="5"/>
        <v>4.3190486936288516E-5</v>
      </c>
      <c r="R28" s="9">
        <v>410145.88</v>
      </c>
      <c r="S28" s="9">
        <v>12000</v>
      </c>
      <c r="T28" s="9">
        <v>0</v>
      </c>
      <c r="U28" s="9"/>
      <c r="V28" s="9">
        <v>37200.19</v>
      </c>
      <c r="W28" s="9">
        <v>410.18</v>
      </c>
      <c r="X28" s="9">
        <f t="shared" si="6"/>
        <v>37367.361267943241</v>
      </c>
      <c r="Y28" s="9">
        <f t="shared" si="7"/>
        <v>411.288083152502</v>
      </c>
      <c r="Z28" s="9">
        <f t="shared" si="8"/>
        <v>8497.1037315919548</v>
      </c>
      <c r="AA28" s="9"/>
      <c r="AB28" s="9"/>
      <c r="AC28" s="9"/>
      <c r="AD28" s="9"/>
      <c r="AE28" s="9"/>
      <c r="AF28" s="9"/>
      <c r="AG28" s="9"/>
      <c r="AH28" s="9"/>
      <c r="AI28" s="9"/>
    </row>
    <row r="29" spans="1:35" x14ac:dyDescent="0.25">
      <c r="A29" s="2">
        <v>6539</v>
      </c>
      <c r="B29" s="2" t="s">
        <v>66</v>
      </c>
      <c r="C29" s="2" t="s">
        <v>30</v>
      </c>
      <c r="D29" s="8" t="s">
        <v>67</v>
      </c>
      <c r="E29" s="9">
        <f t="shared" si="0"/>
        <v>71241.685652291038</v>
      </c>
      <c r="F29" s="10">
        <f t="shared" si="1"/>
        <v>3.6211904558071953E-4</v>
      </c>
      <c r="G29" s="9">
        <f t="shared" si="9"/>
        <v>16983.985200808587</v>
      </c>
      <c r="H29" s="10">
        <f t="shared" si="2"/>
        <v>8.6329014463403395E-5</v>
      </c>
      <c r="I29" s="10">
        <v>3.8261624154376119E-4</v>
      </c>
      <c r="J29" s="11">
        <f t="shared" si="3"/>
        <v>-2.0497195963041655E-5</v>
      </c>
      <c r="K29" s="43">
        <v>9.0700000000000003E-2</v>
      </c>
      <c r="L29" s="43">
        <v>1E-3</v>
      </c>
      <c r="M29" s="43">
        <v>9.1700000000000004E-2</v>
      </c>
      <c r="N29" s="9">
        <f t="shared" si="10"/>
        <v>784.0724304011178</v>
      </c>
      <c r="O29" s="12">
        <f t="shared" si="4"/>
        <v>3.9854132810496914E-6</v>
      </c>
      <c r="P29" s="45">
        <f t="shared" si="11"/>
        <v>16199.912770407469</v>
      </c>
      <c r="Q29" s="46">
        <f t="shared" si="5"/>
        <v>8.2343601182353703E-5</v>
      </c>
      <c r="R29" s="9">
        <v>763556.11</v>
      </c>
      <c r="S29" s="9">
        <v>67694.02</v>
      </c>
      <c r="T29" s="9">
        <v>0</v>
      </c>
      <c r="U29" s="9"/>
      <c r="V29" s="9">
        <v>70922.97</v>
      </c>
      <c r="W29" s="9">
        <v>781.96</v>
      </c>
      <c r="X29" s="9">
        <f t="shared" si="6"/>
        <v>71241.685652291038</v>
      </c>
      <c r="Y29" s="9">
        <f t="shared" si="7"/>
        <v>784.0724304011178</v>
      </c>
      <c r="Z29" s="9">
        <f t="shared" si="8"/>
        <v>16199.912770407469</v>
      </c>
      <c r="AA29" s="9"/>
      <c r="AB29" s="9"/>
      <c r="AC29" s="9"/>
      <c r="AD29" s="9"/>
      <c r="AE29" s="9"/>
      <c r="AF29" s="9"/>
      <c r="AG29" s="9"/>
      <c r="AH29" s="9"/>
      <c r="AI29" s="9"/>
    </row>
    <row r="30" spans="1:35" x14ac:dyDescent="0.25">
      <c r="A30" s="2">
        <v>6540</v>
      </c>
      <c r="B30" s="2" t="s">
        <v>68</v>
      </c>
      <c r="C30" s="2" t="s">
        <v>30</v>
      </c>
      <c r="D30" s="8" t="s">
        <v>69</v>
      </c>
      <c r="E30" s="9">
        <f t="shared" si="0"/>
        <v>39621.606137742761</v>
      </c>
      <c r="F30" s="10">
        <f t="shared" si="1"/>
        <v>2.0139526553318135E-4</v>
      </c>
      <c r="G30" s="9">
        <f t="shared" si="9"/>
        <v>9445.8198564486156</v>
      </c>
      <c r="H30" s="10">
        <f t="shared" si="2"/>
        <v>4.8012778471287941E-5</v>
      </c>
      <c r="I30" s="10">
        <v>2.1598475561714512E-4</v>
      </c>
      <c r="J30" s="11">
        <f t="shared" si="3"/>
        <v>-1.4589490083963773E-5</v>
      </c>
      <c r="K30" s="43">
        <v>9.0700000000000003E-2</v>
      </c>
      <c r="L30" s="43">
        <v>1E-3</v>
      </c>
      <c r="M30" s="43">
        <v>9.1700000000000004E-2</v>
      </c>
      <c r="N30" s="9">
        <f t="shared" si="10"/>
        <v>436.11497119886201</v>
      </c>
      <c r="O30" s="12">
        <f t="shared" si="4"/>
        <v>2.216757445981575E-6</v>
      </c>
      <c r="P30" s="45">
        <f t="shared" si="11"/>
        <v>9009.7048852497537</v>
      </c>
      <c r="Q30" s="46">
        <f t="shared" si="5"/>
        <v>4.5796021025306367E-5</v>
      </c>
      <c r="R30" s="9">
        <v>434887.35</v>
      </c>
      <c r="S30" s="9">
        <v>0</v>
      </c>
      <c r="T30" s="9">
        <v>0</v>
      </c>
      <c r="U30" s="9"/>
      <c r="V30" s="9">
        <v>39444.35</v>
      </c>
      <c r="W30" s="9">
        <v>434.94</v>
      </c>
      <c r="X30" s="9">
        <f t="shared" si="6"/>
        <v>39621.606137742761</v>
      </c>
      <c r="Y30" s="9">
        <f t="shared" si="7"/>
        <v>436.11497119886201</v>
      </c>
      <c r="Z30" s="9">
        <f t="shared" si="8"/>
        <v>9009.7048852497537</v>
      </c>
      <c r="AA30" s="9"/>
      <c r="AB30" s="9"/>
      <c r="AC30" s="9"/>
      <c r="AD30" s="9"/>
      <c r="AE30" s="9"/>
      <c r="AF30" s="9"/>
      <c r="AG30" s="9"/>
      <c r="AH30" s="9"/>
      <c r="AI30" s="9"/>
    </row>
    <row r="31" spans="1:35" x14ac:dyDescent="0.25">
      <c r="A31" s="2">
        <v>6543</v>
      </c>
      <c r="B31" s="2" t="s">
        <v>70</v>
      </c>
      <c r="C31" s="2" t="s">
        <v>30</v>
      </c>
      <c r="D31" s="8" t="s">
        <v>71</v>
      </c>
      <c r="E31" s="9">
        <f t="shared" si="0"/>
        <v>99195.151749707336</v>
      </c>
      <c r="F31" s="10">
        <f t="shared" si="1"/>
        <v>5.0420555534235183E-4</v>
      </c>
      <c r="G31" s="9">
        <f t="shared" si="9"/>
        <v>23648.438010653175</v>
      </c>
      <c r="H31" s="10">
        <f t="shared" si="2"/>
        <v>1.2020419959865373E-4</v>
      </c>
      <c r="I31" s="10">
        <v>5.0929609626831852E-4</v>
      </c>
      <c r="J31" s="11">
        <f t="shared" si="3"/>
        <v>-5.0905409259666915E-6</v>
      </c>
      <c r="K31" s="43">
        <v>9.0700000000000003E-2</v>
      </c>
      <c r="L31" s="43">
        <v>1E-3</v>
      </c>
      <c r="M31" s="43">
        <v>9.1700000000000004E-2</v>
      </c>
      <c r="N31" s="9">
        <f t="shared" si="10"/>
        <v>1092.0822636030914</v>
      </c>
      <c r="O31" s="12">
        <f t="shared" si="4"/>
        <v>5.5510167028012437E-6</v>
      </c>
      <c r="P31" s="45">
        <f t="shared" si="11"/>
        <v>22556.355747050085</v>
      </c>
      <c r="Q31" s="46">
        <f t="shared" si="5"/>
        <v>1.146531828958525E-4</v>
      </c>
      <c r="R31" s="9">
        <v>1088770.93</v>
      </c>
      <c r="S31" s="9">
        <v>247808.07</v>
      </c>
      <c r="T31" s="9">
        <v>0</v>
      </c>
      <c r="U31" s="9"/>
      <c r="V31" s="9">
        <v>98751.38</v>
      </c>
      <c r="W31" s="9">
        <v>1089.1400000000001</v>
      </c>
      <c r="X31" s="9">
        <f t="shared" si="6"/>
        <v>99195.151749707336</v>
      </c>
      <c r="Y31" s="9">
        <f t="shared" si="7"/>
        <v>1092.0822636030914</v>
      </c>
      <c r="Z31" s="9">
        <f t="shared" si="8"/>
        <v>22556.355747050085</v>
      </c>
      <c r="AA31" s="9"/>
      <c r="AB31" s="9"/>
      <c r="AC31" s="9"/>
      <c r="AD31" s="9"/>
      <c r="AE31" s="9"/>
      <c r="AF31" s="9"/>
      <c r="AG31" s="9"/>
      <c r="AH31" s="9"/>
      <c r="AI31" s="9"/>
    </row>
    <row r="32" spans="1:35" x14ac:dyDescent="0.25">
      <c r="A32" s="2">
        <v>6544</v>
      </c>
      <c r="B32" s="2" t="s">
        <v>72</v>
      </c>
      <c r="C32" s="2" t="s">
        <v>30</v>
      </c>
      <c r="D32" s="8" t="s">
        <v>73</v>
      </c>
      <c r="E32" s="9">
        <f t="shared" si="0"/>
        <v>176799.90400697844</v>
      </c>
      <c r="F32" s="10">
        <f t="shared" si="1"/>
        <v>8.9866785031231201E-4</v>
      </c>
      <c r="G32" s="9">
        <f t="shared" si="9"/>
        <v>42149.132694697902</v>
      </c>
      <c r="H32" s="10">
        <f t="shared" si="2"/>
        <v>2.1424259636349956E-4</v>
      </c>
      <c r="I32" s="10">
        <v>1.0180981122765566E-3</v>
      </c>
      <c r="J32" s="11">
        <f t="shared" si="3"/>
        <v>-1.1943026196424458E-4</v>
      </c>
      <c r="K32" s="43">
        <v>9.0700000000000003E-2</v>
      </c>
      <c r="L32" s="43">
        <v>1E-3</v>
      </c>
      <c r="M32" s="43">
        <v>9.1700000000000004E-2</v>
      </c>
      <c r="N32" s="9">
        <f t="shared" si="10"/>
        <v>1945.942715330003</v>
      </c>
      <c r="O32" s="12">
        <f t="shared" si="4"/>
        <v>9.8911601035003517E-6</v>
      </c>
      <c r="P32" s="45">
        <f t="shared" si="11"/>
        <v>40203.189979367897</v>
      </c>
      <c r="Q32" s="46">
        <f t="shared" si="5"/>
        <v>2.0435143625999918E-4</v>
      </c>
      <c r="R32" s="9">
        <v>1940562.65</v>
      </c>
      <c r="S32" s="9">
        <v>380923.51</v>
      </c>
      <c r="T32" s="9">
        <v>0</v>
      </c>
      <c r="U32" s="9"/>
      <c r="V32" s="9">
        <v>176008.95</v>
      </c>
      <c r="W32" s="9">
        <v>1940.7</v>
      </c>
      <c r="X32" s="9">
        <f t="shared" si="6"/>
        <v>176799.90400697844</v>
      </c>
      <c r="Y32" s="9">
        <f t="shared" si="7"/>
        <v>1945.942715330003</v>
      </c>
      <c r="Z32" s="9">
        <f t="shared" si="8"/>
        <v>40203.189979367897</v>
      </c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2">
        <v>6545</v>
      </c>
      <c r="B33" s="2" t="s">
        <v>74</v>
      </c>
      <c r="C33" s="2" t="s">
        <v>30</v>
      </c>
      <c r="D33" s="8" t="s">
        <v>75</v>
      </c>
      <c r="E33" s="9">
        <f t="shared" si="0"/>
        <v>2160673.9191744239</v>
      </c>
      <c r="F33" s="10">
        <f t="shared" si="1"/>
        <v>1.09826314503752E-2</v>
      </c>
      <c r="G33" s="9">
        <f t="shared" si="9"/>
        <v>515104.93685383757</v>
      </c>
      <c r="H33" s="10">
        <f t="shared" si="2"/>
        <v>2.6182607331586903E-3</v>
      </c>
      <c r="I33" s="10">
        <v>1.0792938098365895E-2</v>
      </c>
      <c r="J33" s="11">
        <f t="shared" si="3"/>
        <v>1.8969335200930484E-4</v>
      </c>
      <c r="K33" s="43">
        <v>9.0700000000000003E-2</v>
      </c>
      <c r="L33" s="43">
        <v>1E-3</v>
      </c>
      <c r="M33" s="43">
        <v>9.1700000000000004E-2</v>
      </c>
      <c r="N33" s="9">
        <f t="shared" si="10"/>
        <v>23781.230860161864</v>
      </c>
      <c r="O33" s="12">
        <f t="shared" si="4"/>
        <v>1.2087918109977554E-4</v>
      </c>
      <c r="P33" s="45">
        <f t="shared" si="11"/>
        <v>491323.70599367569</v>
      </c>
      <c r="Q33" s="46">
        <f t="shared" si="5"/>
        <v>2.4973815520589145E-3</v>
      </c>
      <c r="R33" s="9">
        <v>23698370.420000002</v>
      </c>
      <c r="S33" s="9">
        <v>1935800.21</v>
      </c>
      <c r="T33" s="9">
        <v>0</v>
      </c>
      <c r="U33" s="9"/>
      <c r="V33" s="9">
        <v>2151007.6599999997</v>
      </c>
      <c r="W33" s="9">
        <v>23717.16</v>
      </c>
      <c r="X33" s="9">
        <f t="shared" si="6"/>
        <v>2160673.9191744239</v>
      </c>
      <c r="Y33" s="9">
        <f t="shared" si="7"/>
        <v>23781.230860161864</v>
      </c>
      <c r="Z33" s="9">
        <f t="shared" si="8"/>
        <v>491323.70599367569</v>
      </c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2">
        <v>6548</v>
      </c>
      <c r="B34" s="2" t="s">
        <v>76</v>
      </c>
      <c r="C34" s="2" t="s">
        <v>30</v>
      </c>
      <c r="D34" s="8" t="s">
        <v>77</v>
      </c>
      <c r="E34" s="9">
        <f t="shared" si="0"/>
        <v>186926.96970574767</v>
      </c>
      <c r="F34" s="10">
        <f t="shared" si="1"/>
        <v>9.5014337804294512E-4</v>
      </c>
      <c r="G34" s="9">
        <f t="shared" si="9"/>
        <v>44563.624791697512</v>
      </c>
      <c r="H34" s="10">
        <f t="shared" si="2"/>
        <v>2.2651537690935924E-4</v>
      </c>
      <c r="I34" s="10">
        <v>9.6643356356870054E-4</v>
      </c>
      <c r="J34" s="11">
        <f t="shared" si="3"/>
        <v>-1.6290185525755425E-5</v>
      </c>
      <c r="K34" s="43">
        <v>9.0700000000000003E-2</v>
      </c>
      <c r="L34" s="43">
        <v>1E-3</v>
      </c>
      <c r="M34" s="43">
        <v>9.1700000000000004E-2</v>
      </c>
      <c r="N34" s="9">
        <f t="shared" si="10"/>
        <v>2057.6035494512735</v>
      </c>
      <c r="O34" s="12">
        <f t="shared" si="4"/>
        <v>1.045872829493942E-5</v>
      </c>
      <c r="P34" s="45">
        <f t="shared" si="11"/>
        <v>42506.021242246235</v>
      </c>
      <c r="Q34" s="46">
        <f t="shared" si="5"/>
        <v>2.160566486144198E-4</v>
      </c>
      <c r="R34" s="9">
        <v>2051718.47</v>
      </c>
      <c r="S34" s="9">
        <v>201367.05</v>
      </c>
      <c r="T34" s="9">
        <v>0</v>
      </c>
      <c r="U34" s="9"/>
      <c r="V34" s="9">
        <v>186090.71</v>
      </c>
      <c r="W34" s="9">
        <v>2052.06</v>
      </c>
      <c r="X34" s="9">
        <f t="shared" si="6"/>
        <v>186926.96970574767</v>
      </c>
      <c r="Y34" s="9">
        <f t="shared" si="7"/>
        <v>2057.6035494512735</v>
      </c>
      <c r="Z34" s="9">
        <f t="shared" si="8"/>
        <v>42506.021242246235</v>
      </c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2">
        <v>6549</v>
      </c>
      <c r="B35" s="2" t="s">
        <v>78</v>
      </c>
      <c r="C35" s="2" t="s">
        <v>30</v>
      </c>
      <c r="D35" s="8" t="s">
        <v>79</v>
      </c>
      <c r="E35" s="9">
        <f t="shared" si="0"/>
        <v>203843.79089789774</v>
      </c>
      <c r="F35" s="10">
        <f t="shared" si="1"/>
        <v>1.03613100015312E-3</v>
      </c>
      <c r="G35" s="9">
        <f t="shared" si="9"/>
        <v>48596.294718094781</v>
      </c>
      <c r="H35" s="10">
        <f t="shared" si="2"/>
        <v>2.4701329988126031E-4</v>
      </c>
      <c r="I35" s="10">
        <v>9.727985610085342E-4</v>
      </c>
      <c r="J35" s="11">
        <f t="shared" si="3"/>
        <v>6.333243914458575E-5</v>
      </c>
      <c r="K35" s="43">
        <v>9.0700000000000003E-2</v>
      </c>
      <c r="L35" s="43">
        <v>1E-3</v>
      </c>
      <c r="M35" s="43">
        <v>9.1700000000000004E-2</v>
      </c>
      <c r="N35" s="9">
        <f t="shared" si="10"/>
        <v>2243.4943723476663</v>
      </c>
      <c r="O35" s="12">
        <f t="shared" si="4"/>
        <v>1.1403604974275707E-5</v>
      </c>
      <c r="P35" s="45">
        <f t="shared" si="11"/>
        <v>46352.800345747113</v>
      </c>
      <c r="Q35" s="46">
        <f t="shared" si="5"/>
        <v>2.3560969490698456E-4</v>
      </c>
      <c r="R35" s="9">
        <v>2237335.6</v>
      </c>
      <c r="S35" s="9">
        <v>74999.27</v>
      </c>
      <c r="T35" s="9">
        <v>0</v>
      </c>
      <c r="U35" s="9"/>
      <c r="V35" s="9">
        <v>202931.84999999998</v>
      </c>
      <c r="W35" s="9">
        <v>2237.4500000000003</v>
      </c>
      <c r="X35" s="9">
        <f t="shared" si="6"/>
        <v>203843.79089789774</v>
      </c>
      <c r="Y35" s="9">
        <f t="shared" si="7"/>
        <v>2243.4943723476663</v>
      </c>
      <c r="Z35" s="9">
        <f t="shared" si="8"/>
        <v>46352.800345747113</v>
      </c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2">
        <v>6547</v>
      </c>
      <c r="B36" s="2" t="s">
        <v>80</v>
      </c>
      <c r="C36" s="2" t="s">
        <v>30</v>
      </c>
      <c r="D36" s="8" t="s">
        <v>81</v>
      </c>
      <c r="E36" s="9">
        <f t="shared" si="0"/>
        <v>33799.3288751242</v>
      </c>
      <c r="F36" s="10">
        <f t="shared" si="1"/>
        <v>1.7180082982968031E-4</v>
      </c>
      <c r="G36" s="9">
        <f t="shared" si="9"/>
        <v>8057.6474730470982</v>
      </c>
      <c r="H36" s="10">
        <f t="shared" si="2"/>
        <v>4.095674584128651E-5</v>
      </c>
      <c r="I36" s="10">
        <v>1.7346562615635827E-4</v>
      </c>
      <c r="J36" s="11">
        <f t="shared" si="3"/>
        <v>-1.6647963266779552E-6</v>
      </c>
      <c r="K36" s="43">
        <v>9.0700000000000003E-2</v>
      </c>
      <c r="L36" s="43">
        <v>1E-3</v>
      </c>
      <c r="M36" s="43">
        <v>9.1700000000000004E-2</v>
      </c>
      <c r="N36" s="9">
        <f t="shared" si="10"/>
        <v>371.89194295292668</v>
      </c>
      <c r="O36" s="12">
        <f t="shared" si="4"/>
        <v>1.890313995355926E-6</v>
      </c>
      <c r="P36" s="45">
        <f t="shared" si="11"/>
        <v>7685.7555300941713</v>
      </c>
      <c r="Q36" s="46">
        <f t="shared" si="5"/>
        <v>3.9066431845930585E-5</v>
      </c>
      <c r="R36" s="9">
        <v>370982.56</v>
      </c>
      <c r="S36" s="9">
        <v>0</v>
      </c>
      <c r="T36" s="9">
        <v>0</v>
      </c>
      <c r="U36" s="9"/>
      <c r="V36" s="9">
        <v>33648.120000000003</v>
      </c>
      <c r="W36" s="9">
        <v>370.89</v>
      </c>
      <c r="X36" s="9">
        <f t="shared" si="6"/>
        <v>33799.3288751242</v>
      </c>
      <c r="Y36" s="9">
        <f t="shared" si="7"/>
        <v>371.89194295292668</v>
      </c>
      <c r="Z36" s="9">
        <f t="shared" si="8"/>
        <v>7685.7555300941713</v>
      </c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2">
        <v>6606</v>
      </c>
      <c r="B37" s="2" t="s">
        <v>82</v>
      </c>
      <c r="C37" s="2" t="s">
        <v>30</v>
      </c>
      <c r="D37" s="8" t="s">
        <v>83</v>
      </c>
      <c r="E37" s="9">
        <f t="shared" si="0"/>
        <v>41858.895151719968</v>
      </c>
      <c r="F37" s="10">
        <f t="shared" si="1"/>
        <v>2.1276732888361667E-4</v>
      </c>
      <c r="G37" s="9">
        <f t="shared" si="9"/>
        <v>9979.1215134259728</v>
      </c>
      <c r="H37" s="10">
        <f t="shared" si="2"/>
        <v>5.0723532508942386E-5</v>
      </c>
      <c r="I37" s="10">
        <v>1.9978956661102017E-4</v>
      </c>
      <c r="J37" s="11">
        <f t="shared" si="3"/>
        <v>1.2977762272596506E-5</v>
      </c>
      <c r="K37" s="43">
        <v>9.0700000000000003E-2</v>
      </c>
      <c r="L37" s="43">
        <v>1E-3</v>
      </c>
      <c r="M37" s="43">
        <v>9.1700000000000004E-2</v>
      </c>
      <c r="N37" s="9">
        <f t="shared" si="10"/>
        <v>460.67112985214789</v>
      </c>
      <c r="O37" s="12">
        <f t="shared" si="4"/>
        <v>2.3415755584846534E-6</v>
      </c>
      <c r="P37" s="45">
        <f t="shared" si="11"/>
        <v>9518.4503835738251</v>
      </c>
      <c r="Q37" s="46">
        <f t="shared" si="5"/>
        <v>4.8381956950457735E-5</v>
      </c>
      <c r="R37" s="9">
        <v>459445.7</v>
      </c>
      <c r="S37" s="9">
        <v>1103.6400000000001</v>
      </c>
      <c r="T37" s="9">
        <v>0</v>
      </c>
      <c r="U37" s="9"/>
      <c r="V37" s="9">
        <v>41671.629999999997</v>
      </c>
      <c r="W37" s="9">
        <v>459.43</v>
      </c>
      <c r="X37" s="9">
        <f t="shared" si="6"/>
        <v>41858.895151719968</v>
      </c>
      <c r="Y37" s="9">
        <f t="shared" si="7"/>
        <v>460.67112985214789</v>
      </c>
      <c r="Z37" s="9">
        <f t="shared" si="8"/>
        <v>9518.4503835738251</v>
      </c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2">
        <v>6550</v>
      </c>
      <c r="B38" s="2" t="s">
        <v>84</v>
      </c>
      <c r="C38" s="2" t="s">
        <v>30</v>
      </c>
      <c r="D38" s="8" t="s">
        <v>85</v>
      </c>
      <c r="E38" s="9">
        <f t="shared" si="0"/>
        <v>268125.25845413929</v>
      </c>
      <c r="F38" s="10">
        <f t="shared" si="1"/>
        <v>1.3628714957894077E-3</v>
      </c>
      <c r="G38" s="9">
        <f t="shared" si="9"/>
        <v>63920.843235503096</v>
      </c>
      <c r="H38" s="10">
        <f t="shared" si="2"/>
        <v>3.2490745457832663E-4</v>
      </c>
      <c r="I38" s="10">
        <v>1.310658251432647E-3</v>
      </c>
      <c r="J38" s="11">
        <f t="shared" si="3"/>
        <v>5.2213244356760693E-5</v>
      </c>
      <c r="K38" s="43">
        <v>9.0700000000000003E-2</v>
      </c>
      <c r="L38" s="43">
        <v>1E-3</v>
      </c>
      <c r="M38" s="43">
        <v>9.1700000000000004E-2</v>
      </c>
      <c r="N38" s="9">
        <f t="shared" si="10"/>
        <v>2950.8400873486435</v>
      </c>
      <c r="O38" s="12">
        <f t="shared" si="4"/>
        <v>1.4999018991595892E-5</v>
      </c>
      <c r="P38" s="45">
        <f t="shared" si="11"/>
        <v>60970.00314815445</v>
      </c>
      <c r="Q38" s="46">
        <f t="shared" si="5"/>
        <v>3.0990843558673071E-4</v>
      </c>
      <c r="R38" s="9">
        <v>2942950.55</v>
      </c>
      <c r="S38" s="9">
        <v>310682.19</v>
      </c>
      <c r="T38" s="9">
        <v>0</v>
      </c>
      <c r="U38" s="9"/>
      <c r="V38" s="9">
        <v>266925.74</v>
      </c>
      <c r="W38" s="9">
        <v>2942.89</v>
      </c>
      <c r="X38" s="9">
        <f t="shared" si="6"/>
        <v>268125.25845413929</v>
      </c>
      <c r="Y38" s="9">
        <f t="shared" si="7"/>
        <v>2950.8400873486435</v>
      </c>
      <c r="Z38" s="9">
        <f t="shared" si="8"/>
        <v>60970.00314815445</v>
      </c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2">
        <v>6551</v>
      </c>
      <c r="B39" s="2" t="s">
        <v>86</v>
      </c>
      <c r="C39" s="2" t="s">
        <v>30</v>
      </c>
      <c r="D39" s="8" t="s">
        <v>87</v>
      </c>
      <c r="E39" s="9">
        <f t="shared" si="0"/>
        <v>1531165.7030414138</v>
      </c>
      <c r="F39" s="10">
        <f t="shared" si="1"/>
        <v>7.7828627710672003E-3</v>
      </c>
      <c r="G39" s="9">
        <f t="shared" si="9"/>
        <v>365028.06188969867</v>
      </c>
      <c r="H39" s="10">
        <f t="shared" si="2"/>
        <v>1.8554251232463176E-3</v>
      </c>
      <c r="I39" s="10">
        <v>7.9098041573382322E-3</v>
      </c>
      <c r="J39" s="11">
        <f t="shared" si="3"/>
        <v>-1.2694138627103186E-4</v>
      </c>
      <c r="K39" s="43">
        <v>9.0700000000000003E-2</v>
      </c>
      <c r="L39" s="43">
        <v>1E-3</v>
      </c>
      <c r="M39" s="43">
        <v>9.1700000000000004E-2</v>
      </c>
      <c r="N39" s="9">
        <f t="shared" si="10"/>
        <v>16850.578451491452</v>
      </c>
      <c r="O39" s="12">
        <f t="shared" si="4"/>
        <v>8.5650912530603417E-5</v>
      </c>
      <c r="P39" s="45">
        <f t="shared" si="11"/>
        <v>348177.48343820724</v>
      </c>
      <c r="Q39" s="46">
        <f t="shared" si="5"/>
        <v>1.7697742107157142E-3</v>
      </c>
      <c r="R39" s="9">
        <v>16687651.279999999</v>
      </c>
      <c r="S39" s="9">
        <v>2032078.51</v>
      </c>
      <c r="T39" s="9">
        <v>0</v>
      </c>
      <c r="U39" s="9"/>
      <c r="V39" s="9">
        <v>1524315.6899999997</v>
      </c>
      <c r="W39" s="9">
        <v>16805.18</v>
      </c>
      <c r="X39" s="9">
        <f t="shared" si="6"/>
        <v>1531165.7030414138</v>
      </c>
      <c r="Y39" s="9">
        <f t="shared" si="7"/>
        <v>16850.578451491452</v>
      </c>
      <c r="Z39" s="9">
        <f t="shared" si="8"/>
        <v>348177.48343820724</v>
      </c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2">
        <v>6555</v>
      </c>
      <c r="B40" s="2" t="s">
        <v>88</v>
      </c>
      <c r="C40" s="2" t="s">
        <v>30</v>
      </c>
      <c r="D40" s="8" t="s">
        <v>89</v>
      </c>
      <c r="E40" s="9">
        <f t="shared" si="0"/>
        <v>823679.41451983131</v>
      </c>
      <c r="F40" s="10">
        <f t="shared" si="1"/>
        <v>4.186734223361477E-3</v>
      </c>
      <c r="G40" s="9">
        <f t="shared" si="9"/>
        <v>196364.19780161078</v>
      </c>
      <c r="H40" s="10">
        <f t="shared" si="2"/>
        <v>9.9811248488975378E-4</v>
      </c>
      <c r="I40" s="10">
        <v>4.0259130371484066E-3</v>
      </c>
      <c r="J40" s="11">
        <f t="shared" si="3"/>
        <v>1.6082118621307036E-4</v>
      </c>
      <c r="K40" s="43">
        <v>9.0700000000000003E-2</v>
      </c>
      <c r="L40" s="43">
        <v>1E-3</v>
      </c>
      <c r="M40" s="43">
        <v>9.1700000000000004E-2</v>
      </c>
      <c r="N40" s="9">
        <f t="shared" si="10"/>
        <v>9064.6618090559623</v>
      </c>
      <c r="O40" s="12">
        <f t="shared" si="4"/>
        <v>4.6075365184762206E-5</v>
      </c>
      <c r="P40" s="45">
        <f t="shared" si="11"/>
        <v>187299.53599255483</v>
      </c>
      <c r="Q40" s="46">
        <f t="shared" si="5"/>
        <v>9.5203711970499156E-4</v>
      </c>
      <c r="R40" s="9">
        <v>9040740.2100000009</v>
      </c>
      <c r="S40" s="9">
        <v>1243547.9099999999</v>
      </c>
      <c r="T40" s="9">
        <v>0</v>
      </c>
      <c r="U40" s="9"/>
      <c r="V40" s="9">
        <v>819994.5</v>
      </c>
      <c r="W40" s="9">
        <v>9040.24</v>
      </c>
      <c r="X40" s="9">
        <f t="shared" si="6"/>
        <v>823679.41451983131</v>
      </c>
      <c r="Y40" s="9">
        <f t="shared" si="7"/>
        <v>9064.6618090559623</v>
      </c>
      <c r="Z40" s="9">
        <f t="shared" si="8"/>
        <v>187299.53599255483</v>
      </c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2">
        <v>6557</v>
      </c>
      <c r="B41" s="2" t="s">
        <v>90</v>
      </c>
      <c r="C41" s="2" t="s">
        <v>30</v>
      </c>
      <c r="D41" s="8" t="s">
        <v>91</v>
      </c>
      <c r="E41" s="9">
        <f t="shared" si="0"/>
        <v>329525.95824997133</v>
      </c>
      <c r="F41" s="10">
        <f t="shared" si="1"/>
        <v>1.6749691476694339E-3</v>
      </c>
      <c r="G41" s="9">
        <f t="shared" si="9"/>
        <v>78558.898557384149</v>
      </c>
      <c r="H41" s="10">
        <f t="shared" si="2"/>
        <v>3.9931218789960893E-4</v>
      </c>
      <c r="I41" s="10">
        <v>1.6698567759072303E-3</v>
      </c>
      <c r="J41" s="11">
        <f t="shared" si="3"/>
        <v>5.1123717622035287E-6</v>
      </c>
      <c r="K41" s="43">
        <v>9.0700000000000003E-2</v>
      </c>
      <c r="L41" s="43">
        <v>1E-3</v>
      </c>
      <c r="M41" s="43">
        <v>9.1700000000000004E-2</v>
      </c>
      <c r="N41" s="9">
        <f t="shared" si="10"/>
        <v>3626.7611387238981</v>
      </c>
      <c r="O41" s="12">
        <f t="shared" si="4"/>
        <v>1.8434702521131417E-5</v>
      </c>
      <c r="P41" s="45">
        <f t="shared" si="11"/>
        <v>74932.137418660248</v>
      </c>
      <c r="Q41" s="46">
        <f t="shared" si="5"/>
        <v>3.8087748537847754E-4</v>
      </c>
      <c r="R41" s="9">
        <v>3616886.8</v>
      </c>
      <c r="S41" s="9">
        <v>142272.68</v>
      </c>
      <c r="T41" s="9">
        <v>0</v>
      </c>
      <c r="U41" s="9"/>
      <c r="V41" s="9">
        <v>328051.75</v>
      </c>
      <c r="W41" s="9">
        <v>3616.9900000000002</v>
      </c>
      <c r="X41" s="9">
        <f t="shared" si="6"/>
        <v>329525.95824997133</v>
      </c>
      <c r="Y41" s="9">
        <f t="shared" si="7"/>
        <v>3626.7611387238981</v>
      </c>
      <c r="Z41" s="9">
        <f t="shared" si="8"/>
        <v>74932.137418660248</v>
      </c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2">
        <v>6559</v>
      </c>
      <c r="B42" s="2" t="s">
        <v>92</v>
      </c>
      <c r="C42" s="2" t="s">
        <v>30</v>
      </c>
      <c r="D42" s="8" t="s">
        <v>93</v>
      </c>
      <c r="E42" s="9">
        <f t="shared" si="0"/>
        <v>169586.03112939739</v>
      </c>
      <c r="F42" s="10">
        <f t="shared" si="1"/>
        <v>8.6199998181015391E-4</v>
      </c>
      <c r="G42" s="9">
        <f t="shared" si="9"/>
        <v>40429.128723707101</v>
      </c>
      <c r="H42" s="10">
        <f t="shared" si="2"/>
        <v>2.0549987515094769E-4</v>
      </c>
      <c r="I42" s="10">
        <v>9.3601239676484966E-4</v>
      </c>
      <c r="J42" s="11">
        <f t="shared" si="3"/>
        <v>-7.4012414954695749E-5</v>
      </c>
      <c r="K42" s="43">
        <v>9.0700000000000003E-2</v>
      </c>
      <c r="L42" s="43">
        <v>1E-3</v>
      </c>
      <c r="M42" s="43">
        <v>9.1700000000000004E-2</v>
      </c>
      <c r="N42" s="9">
        <f t="shared" si="10"/>
        <v>1866.3282197370715</v>
      </c>
      <c r="O42" s="12">
        <f t="shared" si="4"/>
        <v>9.4864823520612168E-6</v>
      </c>
      <c r="P42" s="45">
        <f t="shared" si="11"/>
        <v>38562.800503970029</v>
      </c>
      <c r="Q42" s="46">
        <f t="shared" si="5"/>
        <v>1.9601339279888647E-4</v>
      </c>
      <c r="R42" s="9">
        <v>1845855.6400000001</v>
      </c>
      <c r="S42" s="9">
        <v>297219.8</v>
      </c>
      <c r="T42" s="9">
        <v>0</v>
      </c>
      <c r="U42" s="9"/>
      <c r="V42" s="9">
        <v>168827.35</v>
      </c>
      <c r="W42" s="9">
        <v>1861.3</v>
      </c>
      <c r="X42" s="9">
        <f t="shared" si="6"/>
        <v>169586.03112939739</v>
      </c>
      <c r="Y42" s="9">
        <f t="shared" si="7"/>
        <v>1866.3282197370715</v>
      </c>
      <c r="Z42" s="9">
        <f t="shared" si="8"/>
        <v>38562.800503970029</v>
      </c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2">
        <v>6560</v>
      </c>
      <c r="B43" s="2" t="s">
        <v>94</v>
      </c>
      <c r="C43" s="2" t="s">
        <v>30</v>
      </c>
      <c r="D43" s="8" t="s">
        <v>95</v>
      </c>
      <c r="E43" s="9">
        <f t="shared" si="0"/>
        <v>71137.539732169113</v>
      </c>
      <c r="F43" s="10">
        <f t="shared" si="1"/>
        <v>3.615896754394831E-4</v>
      </c>
      <c r="G43" s="9">
        <f t="shared" si="9"/>
        <v>16958.98953245825</v>
      </c>
      <c r="H43" s="10">
        <f t="shared" si="2"/>
        <v>8.6201962338179221E-5</v>
      </c>
      <c r="I43" s="10">
        <v>3.5283140469686278E-4</v>
      </c>
      <c r="J43" s="11">
        <f t="shared" si="3"/>
        <v>8.7582707426203123E-6</v>
      </c>
      <c r="K43" s="43">
        <v>9.0700000000000003E-2</v>
      </c>
      <c r="L43" s="43">
        <v>1E-3</v>
      </c>
      <c r="M43" s="43">
        <v>9.1700000000000004E-2</v>
      </c>
      <c r="N43" s="9">
        <f t="shared" si="10"/>
        <v>782.75889149397983</v>
      </c>
      <c r="O43" s="12">
        <f t="shared" si="4"/>
        <v>3.9787366078206564E-6</v>
      </c>
      <c r="P43" s="45">
        <f t="shared" si="11"/>
        <v>16176.230640964272</v>
      </c>
      <c r="Q43" s="46">
        <f t="shared" si="5"/>
        <v>8.2223225730358574E-5</v>
      </c>
      <c r="R43" s="9">
        <v>780809.34</v>
      </c>
      <c r="S43" s="9">
        <v>245056.29</v>
      </c>
      <c r="T43" s="9">
        <v>0</v>
      </c>
      <c r="U43" s="9"/>
      <c r="V43" s="9">
        <v>70819.289999999994</v>
      </c>
      <c r="W43" s="9">
        <v>780.65</v>
      </c>
      <c r="X43" s="9">
        <f t="shared" si="6"/>
        <v>71137.539732169113</v>
      </c>
      <c r="Y43" s="9">
        <f t="shared" si="7"/>
        <v>782.75889149397983</v>
      </c>
      <c r="Z43" s="9">
        <f t="shared" si="8"/>
        <v>16176.230640964272</v>
      </c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2">
        <v>6561</v>
      </c>
      <c r="B44" s="2" t="s">
        <v>96</v>
      </c>
      <c r="C44" s="2" t="s">
        <v>30</v>
      </c>
      <c r="D44" s="8" t="s">
        <v>97</v>
      </c>
      <c r="E44" s="9">
        <f t="shared" si="0"/>
        <v>379052.15479338338</v>
      </c>
      <c r="F44" s="10">
        <f t="shared" si="1"/>
        <v>1.9267091066462012E-3</v>
      </c>
      <c r="G44" s="9">
        <f t="shared" si="9"/>
        <v>90366.545431655628</v>
      </c>
      <c r="H44" s="10">
        <f t="shared" si="2"/>
        <v>4.5933005212497419E-4</v>
      </c>
      <c r="I44" s="10">
        <v>1.7655420081308846E-3</v>
      </c>
      <c r="J44" s="11">
        <f t="shared" si="3"/>
        <v>1.611670985153166E-4</v>
      </c>
      <c r="K44" s="43">
        <v>9.0700000000000003E-2</v>
      </c>
      <c r="L44" s="43">
        <v>1E-3</v>
      </c>
      <c r="M44" s="43">
        <v>9.1700000000000004E-2</v>
      </c>
      <c r="N44" s="9">
        <f t="shared" si="10"/>
        <v>4172.4613520304611</v>
      </c>
      <c r="O44" s="12">
        <f t="shared" si="4"/>
        <v>2.1208477995510761E-5</v>
      </c>
      <c r="P44" s="45">
        <f t="shared" si="11"/>
        <v>86194.084079625172</v>
      </c>
      <c r="Q44" s="46">
        <f t="shared" si="5"/>
        <v>4.3812157412946346E-4</v>
      </c>
      <c r="R44" s="9">
        <v>4160467</v>
      </c>
      <c r="S44" s="9">
        <v>988587.57</v>
      </c>
      <c r="T44" s="9">
        <v>0</v>
      </c>
      <c r="U44" s="9"/>
      <c r="V44" s="9">
        <v>377356.38</v>
      </c>
      <c r="W44" s="9">
        <v>4161.22</v>
      </c>
      <c r="X44" s="9">
        <f t="shared" si="6"/>
        <v>379052.15479338338</v>
      </c>
      <c r="Y44" s="9">
        <f t="shared" si="7"/>
        <v>4172.4613520304611</v>
      </c>
      <c r="Z44" s="9">
        <f t="shared" si="8"/>
        <v>86194.084079625172</v>
      </c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2">
        <v>6570</v>
      </c>
      <c r="B45" s="2" t="s">
        <v>98</v>
      </c>
      <c r="C45" s="2" t="s">
        <v>30</v>
      </c>
      <c r="D45" s="8" t="s">
        <v>99</v>
      </c>
      <c r="E45" s="9">
        <f t="shared" si="0"/>
        <v>54476.322039577528</v>
      </c>
      <c r="F45" s="10">
        <f t="shared" si="1"/>
        <v>2.7690127715395151E-4</v>
      </c>
      <c r="G45" s="9">
        <f t="shared" si="9"/>
        <v>12987.239776785125</v>
      </c>
      <c r="H45" s="10">
        <f t="shared" si="2"/>
        <v>6.6013694505362216E-5</v>
      </c>
      <c r="I45" s="10">
        <v>2.831995148472848E-4</v>
      </c>
      <c r="J45" s="11">
        <f t="shared" si="3"/>
        <v>-6.2982376933332909E-6</v>
      </c>
      <c r="K45" s="43">
        <v>9.0700000000000003E-2</v>
      </c>
      <c r="L45" s="43">
        <v>1E-3</v>
      </c>
      <c r="M45" s="43">
        <v>9.1700000000000004E-2</v>
      </c>
      <c r="N45" s="9">
        <f t="shared" si="10"/>
        <v>599.66560565935401</v>
      </c>
      <c r="O45" s="12">
        <f t="shared" si="4"/>
        <v>3.0480797134530763E-6</v>
      </c>
      <c r="P45" s="45">
        <f t="shared" si="11"/>
        <v>12387.574171125771</v>
      </c>
      <c r="Q45" s="46">
        <f t="shared" si="5"/>
        <v>6.2965614791909131E-5</v>
      </c>
      <c r="R45" s="9">
        <v>597934.36</v>
      </c>
      <c r="S45" s="9">
        <v>0</v>
      </c>
      <c r="T45" s="9">
        <v>0</v>
      </c>
      <c r="U45" s="9"/>
      <c r="V45" s="9">
        <v>54232.61</v>
      </c>
      <c r="W45" s="9">
        <v>598.04999999999995</v>
      </c>
      <c r="X45" s="9">
        <f t="shared" si="6"/>
        <v>54476.322039577528</v>
      </c>
      <c r="Y45" s="9">
        <f t="shared" si="7"/>
        <v>599.66560565935401</v>
      </c>
      <c r="Z45" s="9">
        <f t="shared" si="8"/>
        <v>12387.574171125771</v>
      </c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2">
        <v>6571</v>
      </c>
      <c r="B46" s="2" t="s">
        <v>100</v>
      </c>
      <c r="C46" s="2" t="s">
        <v>30</v>
      </c>
      <c r="D46" s="8" t="s">
        <v>101</v>
      </c>
      <c r="E46" s="9">
        <f t="shared" si="0"/>
        <v>268337.55822475825</v>
      </c>
      <c r="F46" s="10">
        <f t="shared" si="1"/>
        <v>1.3639506082445615E-3</v>
      </c>
      <c r="G46" s="9">
        <f t="shared" si="9"/>
        <v>63971.154356590181</v>
      </c>
      <c r="H46" s="10">
        <f t="shared" si="2"/>
        <v>3.25163184281847E-4</v>
      </c>
      <c r="I46" s="10">
        <v>1.3354461498416342E-3</v>
      </c>
      <c r="J46" s="11">
        <f t="shared" si="3"/>
        <v>2.8504458402927322E-5</v>
      </c>
      <c r="K46" s="43">
        <v>9.0700000000000003E-2</v>
      </c>
      <c r="L46" s="43">
        <v>1E-3</v>
      </c>
      <c r="M46" s="43">
        <v>9.1700000000000004E-2</v>
      </c>
      <c r="N46" s="9">
        <f t="shared" si="10"/>
        <v>2952.8755713039791</v>
      </c>
      <c r="O46" s="12">
        <f t="shared" si="4"/>
        <v>1.5009365286752333E-5</v>
      </c>
      <c r="P46" s="45">
        <f t="shared" si="11"/>
        <v>61018.278785286202</v>
      </c>
      <c r="Q46" s="46">
        <f t="shared" si="5"/>
        <v>3.1015381899509464E-4</v>
      </c>
      <c r="R46" s="9">
        <v>2945283.8</v>
      </c>
      <c r="S46" s="9">
        <v>189300.78</v>
      </c>
      <c r="T46" s="9">
        <v>0</v>
      </c>
      <c r="U46" s="9"/>
      <c r="V46" s="9">
        <v>267137.09000000003</v>
      </c>
      <c r="W46" s="9">
        <v>2944.92</v>
      </c>
      <c r="X46" s="9">
        <f t="shared" si="6"/>
        <v>268337.55822475825</v>
      </c>
      <c r="Y46" s="9">
        <f t="shared" si="7"/>
        <v>2952.8755713039791</v>
      </c>
      <c r="Z46" s="9">
        <f t="shared" si="8"/>
        <v>61018.278785286202</v>
      </c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2">
        <v>6572</v>
      </c>
      <c r="B47" s="2" t="s">
        <v>102</v>
      </c>
      <c r="C47" s="2" t="s">
        <v>30</v>
      </c>
      <c r="D47" s="8" t="s">
        <v>103</v>
      </c>
      <c r="E47" s="9">
        <f t="shared" si="0"/>
        <v>2972465.0588314491</v>
      </c>
      <c r="F47" s="10">
        <f t="shared" si="1"/>
        <v>1.5108937980209998E-2</v>
      </c>
      <c r="G47" s="9">
        <f t="shared" si="9"/>
        <v>708634.24098299281</v>
      </c>
      <c r="H47" s="10">
        <f t="shared" si="2"/>
        <v>3.6019635507084152E-3</v>
      </c>
      <c r="I47" s="10">
        <v>1.4436010562855889E-2</v>
      </c>
      <c r="J47" s="11">
        <f t="shared" si="3"/>
        <v>6.7292741735410812E-4</v>
      </c>
      <c r="K47" s="43">
        <v>9.0700000000000003E-2</v>
      </c>
      <c r="L47" s="43">
        <v>1E-3</v>
      </c>
      <c r="M47" s="43">
        <v>9.1700000000000004E-2</v>
      </c>
      <c r="N47" s="9">
        <f t="shared" si="10"/>
        <v>32714.318184183769</v>
      </c>
      <c r="O47" s="12">
        <f t="shared" si="4"/>
        <v>1.6628575768826769E-4</v>
      </c>
      <c r="P47" s="45">
        <f t="shared" si="11"/>
        <v>675919.92279880901</v>
      </c>
      <c r="Q47" s="46">
        <f t="shared" si="5"/>
        <v>3.4356777930201472E-3</v>
      </c>
      <c r="R47" s="9">
        <v>32625843.109999999</v>
      </c>
      <c r="S47" s="9">
        <v>6632858.3099999996</v>
      </c>
      <c r="T47" s="9">
        <v>0</v>
      </c>
      <c r="U47" s="9"/>
      <c r="V47" s="9">
        <v>2959167.07</v>
      </c>
      <c r="W47" s="9">
        <v>32626.18</v>
      </c>
      <c r="X47" s="9">
        <f t="shared" si="6"/>
        <v>2972465.0588314491</v>
      </c>
      <c r="Y47" s="9">
        <f t="shared" si="7"/>
        <v>32714.318184183769</v>
      </c>
      <c r="Z47" s="9">
        <f t="shared" si="8"/>
        <v>675919.92279880901</v>
      </c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2">
        <v>6576</v>
      </c>
      <c r="B48" s="2" t="s">
        <v>104</v>
      </c>
      <c r="C48" s="2" t="s">
        <v>30</v>
      </c>
      <c r="D48" s="8" t="s">
        <v>105</v>
      </c>
      <c r="E48" s="9">
        <f t="shared" si="0"/>
        <v>21401.12272036279</v>
      </c>
      <c r="F48" s="10">
        <f t="shared" si="1"/>
        <v>1.0878117302947904E-4</v>
      </c>
      <c r="G48" s="9">
        <f t="shared" si="9"/>
        <v>5101.9355190183996</v>
      </c>
      <c r="H48" s="10">
        <f t="shared" si="2"/>
        <v>2.5932963318392545E-5</v>
      </c>
      <c r="I48" s="10">
        <v>1.2157080378776873E-4</v>
      </c>
      <c r="J48" s="11">
        <f t="shared" si="3"/>
        <v>-1.2789630758289691E-5</v>
      </c>
      <c r="K48" s="43">
        <v>9.0700000000000003E-2</v>
      </c>
      <c r="L48" s="43">
        <v>1E-3</v>
      </c>
      <c r="M48" s="43">
        <v>9.1700000000000004E-2</v>
      </c>
      <c r="N48" s="9">
        <f t="shared" si="10"/>
        <v>235.45435585808795</v>
      </c>
      <c r="O48" s="12">
        <f t="shared" si="4"/>
        <v>1.1968064180470719E-6</v>
      </c>
      <c r="P48" s="45">
        <f t="shared" si="11"/>
        <v>4866.4811631603116</v>
      </c>
      <c r="Q48" s="46">
        <f t="shared" si="5"/>
        <v>2.473615690034547E-5</v>
      </c>
      <c r="R48" s="9">
        <v>234899.99</v>
      </c>
      <c r="S48" s="9">
        <v>2074</v>
      </c>
      <c r="T48" s="9">
        <v>0</v>
      </c>
      <c r="U48" s="9"/>
      <c r="V48" s="9">
        <v>21305.38</v>
      </c>
      <c r="W48" s="9">
        <v>234.82</v>
      </c>
      <c r="X48" s="9">
        <f t="shared" si="6"/>
        <v>21401.12272036279</v>
      </c>
      <c r="Y48" s="9">
        <f t="shared" si="7"/>
        <v>235.45435585808795</v>
      </c>
      <c r="Z48" s="9">
        <f t="shared" si="8"/>
        <v>4866.4811631603116</v>
      </c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2">
        <v>6577</v>
      </c>
      <c r="B49" s="2" t="s">
        <v>106</v>
      </c>
      <c r="C49" s="2" t="s">
        <v>30</v>
      </c>
      <c r="D49" s="8" t="s">
        <v>107</v>
      </c>
      <c r="E49" s="9">
        <f t="shared" si="0"/>
        <v>51860.700470095675</v>
      </c>
      <c r="F49" s="10">
        <f t="shared" si="1"/>
        <v>2.6360616239538246E-4</v>
      </c>
      <c r="G49" s="9">
        <f t="shared" si="9"/>
        <v>12363.505808704816</v>
      </c>
      <c r="H49" s="10">
        <f t="shared" si="2"/>
        <v>6.2843276130930426E-5</v>
      </c>
      <c r="I49" s="10">
        <v>2.5478549604156231E-4</v>
      </c>
      <c r="J49" s="11">
        <f t="shared" si="3"/>
        <v>8.8206663538201451E-6</v>
      </c>
      <c r="K49" s="43">
        <v>9.0700000000000003E-2</v>
      </c>
      <c r="L49" s="43">
        <v>1E-3</v>
      </c>
      <c r="M49" s="43">
        <v>9.1700000000000004E-2</v>
      </c>
      <c r="N49" s="9">
        <f t="shared" si="10"/>
        <v>570.70758761497291</v>
      </c>
      <c r="O49" s="12">
        <f t="shared" si="4"/>
        <v>2.9008871005870538E-6</v>
      </c>
      <c r="P49" s="45">
        <f t="shared" si="11"/>
        <v>11792.798221089843</v>
      </c>
      <c r="Q49" s="46">
        <f t="shared" si="5"/>
        <v>5.994238903034337E-5</v>
      </c>
      <c r="R49" s="9">
        <v>557839.21</v>
      </c>
      <c r="S49" s="9">
        <v>0</v>
      </c>
      <c r="T49" s="9">
        <v>0</v>
      </c>
      <c r="U49" s="9"/>
      <c r="V49" s="9">
        <v>51628.689999999995</v>
      </c>
      <c r="W49" s="9">
        <v>569.16999999999996</v>
      </c>
      <c r="X49" s="9">
        <f t="shared" si="6"/>
        <v>51860.700470095675</v>
      </c>
      <c r="Y49" s="9">
        <f t="shared" si="7"/>
        <v>570.70758761497291</v>
      </c>
      <c r="Z49" s="9">
        <f t="shared" si="8"/>
        <v>11792.798221089843</v>
      </c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2">
        <v>6578</v>
      </c>
      <c r="B50" s="2" t="s">
        <v>108</v>
      </c>
      <c r="C50" s="2" t="s">
        <v>30</v>
      </c>
      <c r="D50" s="8" t="s">
        <v>109</v>
      </c>
      <c r="E50" s="9">
        <f t="shared" si="0"/>
        <v>179408.23295126652</v>
      </c>
      <c r="F50" s="10">
        <f t="shared" si="1"/>
        <v>9.1192589690705574E-4</v>
      </c>
      <c r="G50" s="9">
        <f t="shared" si="9"/>
        <v>42770.676933748146</v>
      </c>
      <c r="H50" s="10">
        <f t="shared" si="2"/>
        <v>2.174018844203485E-4</v>
      </c>
      <c r="I50" s="10">
        <v>9.1616429284616682E-4</v>
      </c>
      <c r="J50" s="11">
        <f t="shared" si="3"/>
        <v>-4.238395939111083E-6</v>
      </c>
      <c r="K50" s="43">
        <v>9.0700000000000003E-2</v>
      </c>
      <c r="L50" s="43">
        <v>1E-3</v>
      </c>
      <c r="M50" s="43">
        <v>9.1700000000000004E-2</v>
      </c>
      <c r="N50" s="9">
        <f t="shared" si="10"/>
        <v>1974.3693016027939</v>
      </c>
      <c r="O50" s="12">
        <f t="shared" si="4"/>
        <v>1.0035651466892032E-5</v>
      </c>
      <c r="P50" s="45">
        <f t="shared" si="11"/>
        <v>40796.307632145348</v>
      </c>
      <c r="Q50" s="46">
        <f t="shared" si="5"/>
        <v>2.0736623295345644E-4</v>
      </c>
      <c r="R50" s="9">
        <v>1969191.7</v>
      </c>
      <c r="S50" s="9">
        <v>36649.870000000003</v>
      </c>
      <c r="T50" s="9">
        <v>0</v>
      </c>
      <c r="U50" s="9"/>
      <c r="V50" s="9">
        <v>178605.61</v>
      </c>
      <c r="W50" s="9">
        <v>1969.05</v>
      </c>
      <c r="X50" s="9">
        <f t="shared" si="6"/>
        <v>179408.23295126652</v>
      </c>
      <c r="Y50" s="9">
        <f t="shared" si="7"/>
        <v>1974.3693016027939</v>
      </c>
      <c r="Z50" s="9">
        <f t="shared" si="8"/>
        <v>40796.307632145348</v>
      </c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2">
        <v>6579</v>
      </c>
      <c r="B51" s="2" t="s">
        <v>110</v>
      </c>
      <c r="C51" s="2" t="s">
        <v>30</v>
      </c>
      <c r="D51" s="8" t="s">
        <v>111</v>
      </c>
      <c r="E51" s="9">
        <f t="shared" si="0"/>
        <v>27870.926839541884</v>
      </c>
      <c r="F51" s="10">
        <f t="shared" si="1"/>
        <v>1.4166696554379469E-4</v>
      </c>
      <c r="G51" s="9">
        <f t="shared" si="9"/>
        <v>6644.4004421012332</v>
      </c>
      <c r="H51" s="10">
        <f t="shared" si="2"/>
        <v>3.3773259637525628E-5</v>
      </c>
      <c r="I51" s="10">
        <v>1.4845918000346288E-4</v>
      </c>
      <c r="J51" s="11">
        <f t="shared" si="3"/>
        <v>-6.7922144596681896E-6</v>
      </c>
      <c r="K51" s="43">
        <v>9.0700000000000003E-2</v>
      </c>
      <c r="L51" s="43">
        <v>1E-3</v>
      </c>
      <c r="M51" s="43">
        <v>9.1700000000000004E-2</v>
      </c>
      <c r="N51" s="9">
        <f t="shared" si="10"/>
        <v>306.72637533851082</v>
      </c>
      <c r="O51" s="12">
        <f t="shared" si="4"/>
        <v>1.559079649436161E-6</v>
      </c>
      <c r="P51" s="45">
        <f t="shared" si="11"/>
        <v>6337.6740667627228</v>
      </c>
      <c r="Q51" s="46">
        <f t="shared" si="5"/>
        <v>3.2214179988089469E-5</v>
      </c>
      <c r="R51" s="9">
        <v>305911.49</v>
      </c>
      <c r="S51" s="9">
        <v>136272.65</v>
      </c>
      <c r="T51" s="9">
        <v>0</v>
      </c>
      <c r="U51" s="9"/>
      <c r="V51" s="9">
        <v>27746.240000000002</v>
      </c>
      <c r="W51" s="9">
        <v>305.89999999999998</v>
      </c>
      <c r="X51" s="9">
        <f t="shared" si="6"/>
        <v>27870.926839541884</v>
      </c>
      <c r="Y51" s="9">
        <f t="shared" si="7"/>
        <v>306.72637533851082</v>
      </c>
      <c r="Z51" s="9">
        <f t="shared" si="8"/>
        <v>6337.6740667627228</v>
      </c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2">
        <v>6603</v>
      </c>
      <c r="B52" s="2" t="s">
        <v>112</v>
      </c>
      <c r="C52" s="2" t="s">
        <v>30</v>
      </c>
      <c r="D52" s="8" t="s">
        <v>113</v>
      </c>
      <c r="E52" s="9">
        <f t="shared" si="0"/>
        <v>89771.171461143866</v>
      </c>
      <c r="F52" s="10">
        <f t="shared" si="1"/>
        <v>4.5630378664583346E-4</v>
      </c>
      <c r="G52" s="9">
        <f t="shared" si="9"/>
        <v>21401.343389873884</v>
      </c>
      <c r="H52" s="10">
        <f t="shared" si="2"/>
        <v>1.0878229468503807E-4</v>
      </c>
      <c r="I52" s="10">
        <v>4.6565679687080345E-4</v>
      </c>
      <c r="J52" s="11">
        <f t="shared" si="3"/>
        <v>-9.3530102249699898E-6</v>
      </c>
      <c r="K52" s="43">
        <v>9.0700000000000003E-2</v>
      </c>
      <c r="L52" s="43">
        <v>1E-3</v>
      </c>
      <c r="M52" s="43">
        <v>9.1700000000000004E-2</v>
      </c>
      <c r="N52" s="9">
        <f t="shared" si="10"/>
        <v>987.94169040054896</v>
      </c>
      <c r="O52" s="12">
        <f t="shared" si="4"/>
        <v>5.021673739772673E-6</v>
      </c>
      <c r="P52" s="45">
        <f t="shared" si="11"/>
        <v>20413.401699473336</v>
      </c>
      <c r="Q52" s="46">
        <f t="shared" si="5"/>
        <v>1.037606209452654E-4</v>
      </c>
      <c r="R52" s="9">
        <v>985326.31</v>
      </c>
      <c r="S52" s="9">
        <v>225739.04</v>
      </c>
      <c r="T52" s="9">
        <v>0</v>
      </c>
      <c r="U52" s="9"/>
      <c r="V52" s="9">
        <v>89369.56</v>
      </c>
      <c r="W52" s="9">
        <v>985.28</v>
      </c>
      <c r="X52" s="9">
        <f t="shared" si="6"/>
        <v>89771.171461143866</v>
      </c>
      <c r="Y52" s="9">
        <f t="shared" si="7"/>
        <v>987.94169040054896</v>
      </c>
      <c r="Z52" s="9">
        <f t="shared" si="8"/>
        <v>20413.401699473336</v>
      </c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2">
        <v>6581</v>
      </c>
      <c r="B53" s="2" t="s">
        <v>114</v>
      </c>
      <c r="C53" s="2" t="s">
        <v>30</v>
      </c>
      <c r="D53" s="8" t="s">
        <v>115</v>
      </c>
      <c r="E53" s="9">
        <f t="shared" si="0"/>
        <v>32884.697064670727</v>
      </c>
      <c r="F53" s="10">
        <f t="shared" si="1"/>
        <v>1.6715178769617872E-4</v>
      </c>
      <c r="G53" s="9">
        <f t="shared" si="9"/>
        <v>7839.6489447702606</v>
      </c>
      <c r="H53" s="10">
        <f t="shared" si="2"/>
        <v>3.9848666796345056E-5</v>
      </c>
      <c r="I53" s="10">
        <v>1.6498582512908106E-4</v>
      </c>
      <c r="J53" s="11">
        <f t="shared" si="3"/>
        <v>2.1659625670976607E-6</v>
      </c>
      <c r="K53" s="43">
        <v>9.0700000000000003E-2</v>
      </c>
      <c r="L53" s="43">
        <v>1E-3</v>
      </c>
      <c r="M53" s="43">
        <v>9.1700000000000004E-2</v>
      </c>
      <c r="N53" s="9">
        <f t="shared" si="10"/>
        <v>361.87495540918127</v>
      </c>
      <c r="O53" s="12">
        <f t="shared" si="4"/>
        <v>1.8393979911131432E-6</v>
      </c>
      <c r="P53" s="45">
        <f t="shared" si="11"/>
        <v>7477.7739893610797</v>
      </c>
      <c r="Q53" s="46">
        <f t="shared" si="5"/>
        <v>3.8009268805231913E-5</v>
      </c>
      <c r="R53" s="9">
        <v>360942.41</v>
      </c>
      <c r="S53" s="9">
        <v>36197.68</v>
      </c>
      <c r="T53" s="9">
        <v>0</v>
      </c>
      <c r="U53" s="9"/>
      <c r="V53" s="9">
        <v>32737.58</v>
      </c>
      <c r="W53" s="9">
        <v>360.9</v>
      </c>
      <c r="X53" s="9">
        <f t="shared" si="6"/>
        <v>32884.697064670727</v>
      </c>
      <c r="Y53" s="9">
        <f t="shared" si="7"/>
        <v>361.87495540918127</v>
      </c>
      <c r="Z53" s="9">
        <f t="shared" si="8"/>
        <v>7477.7739893610797</v>
      </c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2">
        <v>6582</v>
      </c>
      <c r="B54" s="2" t="s">
        <v>116</v>
      </c>
      <c r="C54" s="2" t="s">
        <v>30</v>
      </c>
      <c r="D54" s="8" t="s">
        <v>117</v>
      </c>
      <c r="E54" s="9">
        <f t="shared" si="0"/>
        <v>46080.702352711793</v>
      </c>
      <c r="F54" s="10">
        <f t="shared" si="1"/>
        <v>2.3422663013752807E-4</v>
      </c>
      <c r="G54" s="9">
        <f t="shared" si="9"/>
        <v>10985.679409984343</v>
      </c>
      <c r="H54" s="10">
        <f t="shared" si="2"/>
        <v>5.583983178634069E-5</v>
      </c>
      <c r="I54" s="10">
        <v>2.3682595449157518E-4</v>
      </c>
      <c r="J54" s="11">
        <f t="shared" si="3"/>
        <v>-2.5993243540471135E-6</v>
      </c>
      <c r="K54" s="43">
        <v>9.0700000000000003E-2</v>
      </c>
      <c r="L54" s="43">
        <v>1E-3</v>
      </c>
      <c r="M54" s="43">
        <v>9.1700000000000004E-2</v>
      </c>
      <c r="N54" s="9">
        <f t="shared" si="10"/>
        <v>507.21653143179373</v>
      </c>
      <c r="O54" s="12">
        <f t="shared" si="4"/>
        <v>2.5781642388600262E-6</v>
      </c>
      <c r="P54" s="45">
        <f t="shared" si="11"/>
        <v>10478.462878552549</v>
      </c>
      <c r="Q54" s="46">
        <f t="shared" si="5"/>
        <v>5.3261667547480662E-5</v>
      </c>
      <c r="R54" s="9">
        <v>488633.52</v>
      </c>
      <c r="S54" s="9">
        <v>0</v>
      </c>
      <c r="T54" s="9">
        <v>0</v>
      </c>
      <c r="U54" s="9"/>
      <c r="V54" s="9">
        <v>45874.55</v>
      </c>
      <c r="W54" s="9">
        <v>505.85</v>
      </c>
      <c r="X54" s="9">
        <f t="shared" si="6"/>
        <v>46080.702352711793</v>
      </c>
      <c r="Y54" s="9">
        <f t="shared" si="7"/>
        <v>507.21653143179373</v>
      </c>
      <c r="Z54" s="9">
        <f t="shared" si="8"/>
        <v>10478.462878552549</v>
      </c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2">
        <v>6599</v>
      </c>
      <c r="B55" s="2" t="s">
        <v>118</v>
      </c>
      <c r="C55" s="2" t="s">
        <v>30</v>
      </c>
      <c r="D55" s="8" t="s">
        <v>119</v>
      </c>
      <c r="E55" s="9">
        <f t="shared" si="0"/>
        <v>28884.360662950523</v>
      </c>
      <c r="F55" s="10">
        <f t="shared" si="1"/>
        <v>1.4681821492162512E-4</v>
      </c>
      <c r="G55" s="9">
        <f t="shared" si="9"/>
        <v>6885.9789274434297</v>
      </c>
      <c r="H55" s="10">
        <f t="shared" si="2"/>
        <v>3.5001194795768741E-5</v>
      </c>
      <c r="I55" s="10">
        <v>1.4407363405233287E-4</v>
      </c>
      <c r="J55" s="11">
        <f t="shared" si="3"/>
        <v>2.7445808692922542E-6</v>
      </c>
      <c r="K55" s="43">
        <v>9.0700000000000003E-2</v>
      </c>
      <c r="L55" s="43">
        <v>1E-3</v>
      </c>
      <c r="M55" s="43">
        <v>9.1700000000000004E-2</v>
      </c>
      <c r="N55" s="9">
        <f t="shared" si="10"/>
        <v>317.85636149822795</v>
      </c>
      <c r="O55" s="12">
        <f t="shared" si="4"/>
        <v>1.6156529874836974E-6</v>
      </c>
      <c r="P55" s="45">
        <f t="shared" si="11"/>
        <v>6568.122565945202</v>
      </c>
      <c r="Q55" s="46">
        <f t="shared" si="5"/>
        <v>3.3385541808285045E-5</v>
      </c>
      <c r="R55" s="9">
        <v>317034.64</v>
      </c>
      <c r="S55" s="9">
        <v>7200</v>
      </c>
      <c r="T55" s="9">
        <v>0</v>
      </c>
      <c r="U55" s="9"/>
      <c r="V55" s="9">
        <v>28755.14</v>
      </c>
      <c r="W55" s="9">
        <v>317</v>
      </c>
      <c r="X55" s="9">
        <f t="shared" si="6"/>
        <v>28884.360662950523</v>
      </c>
      <c r="Y55" s="9">
        <f t="shared" si="7"/>
        <v>317.85636149822795</v>
      </c>
      <c r="Z55" s="9">
        <f t="shared" si="8"/>
        <v>6568.122565945202</v>
      </c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2">
        <v>6585</v>
      </c>
      <c r="B56" s="2" t="s">
        <v>120</v>
      </c>
      <c r="C56" s="2" t="s">
        <v>30</v>
      </c>
      <c r="D56" s="8" t="s">
        <v>121</v>
      </c>
      <c r="E56" s="9">
        <f t="shared" si="0"/>
        <v>77563.186302654532</v>
      </c>
      <c r="F56" s="10">
        <f t="shared" si="1"/>
        <v>3.9425101664777293E-4</v>
      </c>
      <c r="G56" s="9">
        <f t="shared" si="9"/>
        <v>18490.711414731082</v>
      </c>
      <c r="H56" s="10">
        <f t="shared" si="2"/>
        <v>9.3987652149210576E-5</v>
      </c>
      <c r="I56" s="10">
        <v>4.0052039007489905E-4</v>
      </c>
      <c r="J56" s="11">
        <f t="shared" si="3"/>
        <v>-6.2693734271261257E-6</v>
      </c>
      <c r="K56" s="43">
        <v>9.0700000000000003E-2</v>
      </c>
      <c r="L56" s="43">
        <v>1E-3</v>
      </c>
      <c r="M56" s="43">
        <v>9.1700000000000004E-2</v>
      </c>
      <c r="N56" s="9">
        <f t="shared" si="10"/>
        <v>853.32901995532154</v>
      </c>
      <c r="O56" s="12">
        <f t="shared" si="4"/>
        <v>4.3374421512247664E-6</v>
      </c>
      <c r="P56" s="45">
        <f t="shared" si="11"/>
        <v>17637.382394775759</v>
      </c>
      <c r="Q56" s="46">
        <f t="shared" si="5"/>
        <v>8.9650209997985808E-5</v>
      </c>
      <c r="R56" s="9">
        <v>851335.22</v>
      </c>
      <c r="S56" s="9">
        <v>239480.02</v>
      </c>
      <c r="T56" s="9">
        <v>0</v>
      </c>
      <c r="U56" s="9"/>
      <c r="V56" s="9">
        <v>77216.19</v>
      </c>
      <c r="W56" s="9">
        <v>851.03</v>
      </c>
      <c r="X56" s="9">
        <f t="shared" si="6"/>
        <v>77563.186302654532</v>
      </c>
      <c r="Y56" s="9">
        <f t="shared" si="7"/>
        <v>853.32901995532154</v>
      </c>
      <c r="Z56" s="9">
        <f t="shared" si="8"/>
        <v>17637.382394775759</v>
      </c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2">
        <v>6586</v>
      </c>
      <c r="B57" s="2" t="s">
        <v>122</v>
      </c>
      <c r="C57" s="2" t="s">
        <v>30</v>
      </c>
      <c r="D57" s="8" t="s">
        <v>123</v>
      </c>
      <c r="E57" s="9">
        <f t="shared" si="0"/>
        <v>135924.74984110147</v>
      </c>
      <c r="F57" s="10">
        <f t="shared" si="1"/>
        <v>6.909008431312271E-4</v>
      </c>
      <c r="G57" s="9">
        <f t="shared" si="9"/>
        <v>32404.536891031334</v>
      </c>
      <c r="H57" s="10">
        <f t="shared" si="2"/>
        <v>1.6471114999632415E-4</v>
      </c>
      <c r="I57" s="10">
        <v>6.6626335745140197E-4</v>
      </c>
      <c r="J57" s="11">
        <f t="shared" si="3"/>
        <v>2.4637485679825121E-5</v>
      </c>
      <c r="K57" s="43">
        <v>9.0700000000000003E-2</v>
      </c>
      <c r="L57" s="43">
        <v>1E-3</v>
      </c>
      <c r="M57" s="43">
        <v>9.1700000000000004E-2</v>
      </c>
      <c r="N57" s="9">
        <f t="shared" si="10"/>
        <v>1496.1007612008232</v>
      </c>
      <c r="O57" s="12">
        <f t="shared" si="4"/>
        <v>7.604628873926815E-6</v>
      </c>
      <c r="P57" s="45">
        <f t="shared" si="11"/>
        <v>30908.436129830512</v>
      </c>
      <c r="Q57" s="46">
        <f t="shared" si="5"/>
        <v>1.5710652112239736E-4</v>
      </c>
      <c r="R57" s="9">
        <v>1491913.15</v>
      </c>
      <c r="S57" s="9">
        <v>156375.85999999999</v>
      </c>
      <c r="T57" s="9">
        <v>0</v>
      </c>
      <c r="U57" s="9"/>
      <c r="V57" s="9">
        <v>135316.66</v>
      </c>
      <c r="W57" s="9">
        <v>1492.07</v>
      </c>
      <c r="X57" s="9">
        <f t="shared" si="6"/>
        <v>135924.74984110147</v>
      </c>
      <c r="Y57" s="9">
        <f t="shared" si="7"/>
        <v>1496.1007612008232</v>
      </c>
      <c r="Z57" s="9">
        <f t="shared" si="8"/>
        <v>30908.436129830512</v>
      </c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2">
        <v>6379</v>
      </c>
      <c r="B58" s="2" t="s">
        <v>124</v>
      </c>
      <c r="C58" s="2" t="s">
        <v>30</v>
      </c>
      <c r="D58" s="8" t="s">
        <v>125</v>
      </c>
      <c r="E58" s="9">
        <f t="shared" si="0"/>
        <v>45078.137152525749</v>
      </c>
      <c r="F58" s="10">
        <f t="shared" si="1"/>
        <v>2.2913062559889685E-4</v>
      </c>
      <c r="G58" s="9">
        <f t="shared" si="9"/>
        <v>10746.54230039414</v>
      </c>
      <c r="H58" s="10">
        <f t="shared" si="2"/>
        <v>5.4624306057340039E-5</v>
      </c>
      <c r="I58" s="10">
        <v>2.4913901609335278E-4</v>
      </c>
      <c r="J58" s="11">
        <f t="shared" si="3"/>
        <v>-2.0008390494455933E-5</v>
      </c>
      <c r="K58" s="43">
        <v>9.0700000000000003E-2</v>
      </c>
      <c r="L58" s="43">
        <v>1E-3</v>
      </c>
      <c r="M58" s="43">
        <v>9.1700000000000004E-2</v>
      </c>
      <c r="N58" s="9">
        <f t="shared" si="10"/>
        <v>496.05646422840164</v>
      </c>
      <c r="O58" s="12">
        <f t="shared" si="4"/>
        <v>2.5214379998988476E-6</v>
      </c>
      <c r="P58" s="45">
        <f t="shared" si="11"/>
        <v>10250.485836165739</v>
      </c>
      <c r="Q58" s="46">
        <f t="shared" si="5"/>
        <v>5.2102868057441192E-5</v>
      </c>
      <c r="R58" s="9">
        <v>482676.04</v>
      </c>
      <c r="S58" s="9">
        <v>0</v>
      </c>
      <c r="T58" s="9">
        <v>0</v>
      </c>
      <c r="U58" s="9"/>
      <c r="V58" s="9">
        <v>44876.47</v>
      </c>
      <c r="W58" s="9">
        <v>494.71999999999997</v>
      </c>
      <c r="X58" s="9">
        <f t="shared" si="6"/>
        <v>45078.137152525749</v>
      </c>
      <c r="Y58" s="9">
        <f t="shared" si="7"/>
        <v>496.05646422840164</v>
      </c>
      <c r="Z58" s="9">
        <f t="shared" si="8"/>
        <v>10250.485836165739</v>
      </c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2">
        <v>6590</v>
      </c>
      <c r="B59" s="2" t="s">
        <v>126</v>
      </c>
      <c r="C59" s="2" t="s">
        <v>30</v>
      </c>
      <c r="D59" s="8" t="s">
        <v>127</v>
      </c>
      <c r="E59" s="9">
        <f t="shared" si="0"/>
        <v>28431.183272296537</v>
      </c>
      <c r="F59" s="10">
        <f t="shared" si="1"/>
        <v>1.4451472978255466E-4</v>
      </c>
      <c r="G59" s="9">
        <f t="shared" si="9"/>
        <v>6778.2867216097884</v>
      </c>
      <c r="H59" s="10">
        <f t="shared" si="2"/>
        <v>3.4453799005847444E-5</v>
      </c>
      <c r="I59" s="10">
        <v>1.5383882902083657E-4</v>
      </c>
      <c r="J59" s="11">
        <f t="shared" si="3"/>
        <v>-9.3240992382819063E-6</v>
      </c>
      <c r="K59" s="43">
        <v>9.0700000000000003E-2</v>
      </c>
      <c r="L59" s="43">
        <v>1E-3</v>
      </c>
      <c r="M59" s="43">
        <v>9.1700000000000004E-2</v>
      </c>
      <c r="N59" s="9">
        <f t="shared" si="10"/>
        <v>313.21385375773332</v>
      </c>
      <c r="O59" s="12">
        <f t="shared" si="4"/>
        <v>1.5920552798116169E-6</v>
      </c>
      <c r="P59" s="45">
        <f t="shared" si="11"/>
        <v>6465.0728678520554</v>
      </c>
      <c r="Q59" s="46">
        <f t="shared" si="5"/>
        <v>3.2861743726035831E-5</v>
      </c>
      <c r="R59" s="9">
        <v>312059.51</v>
      </c>
      <c r="S59" s="9">
        <v>0</v>
      </c>
      <c r="T59" s="9">
        <v>0</v>
      </c>
      <c r="U59" s="9"/>
      <c r="V59" s="9">
        <v>28303.99</v>
      </c>
      <c r="W59" s="9">
        <v>312.37</v>
      </c>
      <c r="X59" s="9">
        <f t="shared" si="6"/>
        <v>28431.183272296537</v>
      </c>
      <c r="Y59" s="9">
        <f t="shared" si="7"/>
        <v>313.21385375773332</v>
      </c>
      <c r="Z59" s="9">
        <f t="shared" si="8"/>
        <v>6465.0728678520554</v>
      </c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2">
        <v>6574</v>
      </c>
      <c r="B60" s="2" t="s">
        <v>128</v>
      </c>
      <c r="C60" s="2" t="s">
        <v>30</v>
      </c>
      <c r="D60" s="8" t="s">
        <v>129</v>
      </c>
      <c r="E60" s="9">
        <f t="shared" si="0"/>
        <v>51485.280946693216</v>
      </c>
      <c r="F60" s="10">
        <f t="shared" si="1"/>
        <v>2.6169791782954807E-4</v>
      </c>
      <c r="G60" s="9">
        <f t="shared" si="9"/>
        <v>12274.066794323275</v>
      </c>
      <c r="H60" s="10">
        <f t="shared" si="2"/>
        <v>6.2388660687331883E-5</v>
      </c>
      <c r="I60" s="10">
        <v>2.6259925438146985E-4</v>
      </c>
      <c r="J60" s="11">
        <f t="shared" si="3"/>
        <v>-9.013365519217856E-7</v>
      </c>
      <c r="K60" s="43">
        <v>9.0700000000000003E-2</v>
      </c>
      <c r="L60" s="43">
        <v>1E-3</v>
      </c>
      <c r="M60" s="43">
        <v>9.1700000000000004E-2</v>
      </c>
      <c r="N60" s="9">
        <f t="shared" si="10"/>
        <v>566.63661970430155</v>
      </c>
      <c r="O60" s="12">
        <f t="shared" si="4"/>
        <v>2.8801945102741712E-6</v>
      </c>
      <c r="P60" s="45">
        <f t="shared" si="11"/>
        <v>11707.430174618974</v>
      </c>
      <c r="Q60" s="46">
        <f t="shared" si="5"/>
        <v>5.9508466177057724E-5</v>
      </c>
      <c r="R60" s="9">
        <v>565104.49</v>
      </c>
      <c r="S60" s="9">
        <v>0</v>
      </c>
      <c r="T60" s="9">
        <v>0</v>
      </c>
      <c r="U60" s="9"/>
      <c r="V60" s="9">
        <v>51254.95</v>
      </c>
      <c r="W60" s="9">
        <v>565.11</v>
      </c>
      <c r="X60" s="9">
        <f t="shared" si="6"/>
        <v>51485.280946693216</v>
      </c>
      <c r="Y60" s="9">
        <f t="shared" si="7"/>
        <v>566.63661970430155</v>
      </c>
      <c r="Z60" s="9">
        <f t="shared" si="8"/>
        <v>11707.430174618974</v>
      </c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2">
        <v>6592</v>
      </c>
      <c r="B61" s="2" t="s">
        <v>130</v>
      </c>
      <c r="C61" s="2" t="s">
        <v>30</v>
      </c>
      <c r="D61" s="8" t="s">
        <v>131</v>
      </c>
      <c r="E61" s="9">
        <f t="shared" si="0"/>
        <v>23790.401695505581</v>
      </c>
      <c r="F61" s="10">
        <f t="shared" si="1"/>
        <v>1.2092579614139672E-4</v>
      </c>
      <c r="G61" s="9">
        <f t="shared" si="9"/>
        <v>5671.663765190965</v>
      </c>
      <c r="H61" s="10">
        <f t="shared" si="2"/>
        <v>2.8828872460005506E-5</v>
      </c>
      <c r="I61" s="10">
        <v>9.3096457527609933E-5</v>
      </c>
      <c r="J61" s="11">
        <f t="shared" si="3"/>
        <v>2.7829338613786784E-5</v>
      </c>
      <c r="K61" s="43">
        <v>9.0700000000000003E-2</v>
      </c>
      <c r="L61" s="43">
        <v>1E-3</v>
      </c>
      <c r="M61" s="43">
        <v>9.1700000000000004E-2</v>
      </c>
      <c r="N61" s="9">
        <f t="shared" si="10"/>
        <v>261.8755392192183</v>
      </c>
      <c r="O61" s="12">
        <f t="shared" si="4"/>
        <v>1.3311043871959536E-6</v>
      </c>
      <c r="P61" s="45">
        <f t="shared" si="11"/>
        <v>5409.7882259717471</v>
      </c>
      <c r="Q61" s="46">
        <f t="shared" si="5"/>
        <v>2.7497768072809555E-5</v>
      </c>
      <c r="R61" s="9">
        <v>261124.78</v>
      </c>
      <c r="S61" s="9">
        <v>31560</v>
      </c>
      <c r="T61" s="9">
        <v>0</v>
      </c>
      <c r="U61" s="9"/>
      <c r="V61" s="9">
        <v>23683.97</v>
      </c>
      <c r="W61" s="9">
        <v>261.17</v>
      </c>
      <c r="X61" s="9">
        <f t="shared" si="6"/>
        <v>23790.401695505581</v>
      </c>
      <c r="Y61" s="9">
        <f t="shared" si="7"/>
        <v>261.8755392192183</v>
      </c>
      <c r="Z61" s="9">
        <f t="shared" si="8"/>
        <v>5409.7882259717471</v>
      </c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2">
        <v>6594</v>
      </c>
      <c r="B62" s="2" t="s">
        <v>132</v>
      </c>
      <c r="C62" s="2" t="s">
        <v>30</v>
      </c>
      <c r="D62" s="8" t="s">
        <v>133</v>
      </c>
      <c r="E62" s="9">
        <f t="shared" si="0"/>
        <v>572438.15039953205</v>
      </c>
      <c r="F62" s="10">
        <f t="shared" si="1"/>
        <v>2.9096834918869545E-3</v>
      </c>
      <c r="G62" s="9">
        <f t="shared" si="9"/>
        <v>136468.53981665676</v>
      </c>
      <c r="H62" s="10">
        <f t="shared" si="2"/>
        <v>6.9366490893261112E-4</v>
      </c>
      <c r="I62" s="10">
        <v>2.6158218761928951E-3</v>
      </c>
      <c r="J62" s="11">
        <f t="shared" si="3"/>
        <v>2.938616156940594E-4</v>
      </c>
      <c r="K62" s="43">
        <v>9.0700000000000003E-2</v>
      </c>
      <c r="L62" s="43">
        <v>1E-3</v>
      </c>
      <c r="M62" s="43">
        <v>9.1700000000000004E-2</v>
      </c>
      <c r="N62" s="9">
        <f t="shared" si="10"/>
        <v>6299.6924905745955</v>
      </c>
      <c r="O62" s="12">
        <f t="shared" si="4"/>
        <v>3.2021120938560175E-5</v>
      </c>
      <c r="P62" s="45">
        <f t="shared" si="11"/>
        <v>130168.84732608216</v>
      </c>
      <c r="Q62" s="46">
        <f t="shared" si="5"/>
        <v>6.6164378799405093E-4</v>
      </c>
      <c r="R62" s="9">
        <v>6283111.0499999998</v>
      </c>
      <c r="S62" s="9">
        <v>757389.41</v>
      </c>
      <c r="T62" s="9">
        <v>0</v>
      </c>
      <c r="U62" s="9"/>
      <c r="V62" s="9">
        <v>569877.22</v>
      </c>
      <c r="W62" s="9">
        <v>6282.72</v>
      </c>
      <c r="X62" s="9">
        <f t="shared" si="6"/>
        <v>572438.15039953205</v>
      </c>
      <c r="Y62" s="9">
        <f t="shared" si="7"/>
        <v>6299.6924905745955</v>
      </c>
      <c r="Z62" s="9">
        <f t="shared" si="8"/>
        <v>130168.84732608216</v>
      </c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2">
        <v>6598</v>
      </c>
      <c r="B63" s="2" t="s">
        <v>134</v>
      </c>
      <c r="C63" s="2" t="s">
        <v>30</v>
      </c>
      <c r="D63" s="8" t="s">
        <v>135</v>
      </c>
      <c r="E63" s="9">
        <f t="shared" si="0"/>
        <v>16505.37047512519</v>
      </c>
      <c r="F63" s="10">
        <f t="shared" si="1"/>
        <v>8.3896232222521985E-5</v>
      </c>
      <c r="G63" s="9">
        <f t="shared" si="9"/>
        <v>3934.96745532965</v>
      </c>
      <c r="H63" s="10">
        <f t="shared" si="2"/>
        <v>2.0001304661287752E-5</v>
      </c>
      <c r="I63" s="10">
        <v>8.3465977956479905E-5</v>
      </c>
      <c r="J63" s="11">
        <f t="shared" si="3"/>
        <v>4.3025426604208043E-7</v>
      </c>
      <c r="K63" s="43">
        <v>9.0700000000000003E-2</v>
      </c>
      <c r="L63" s="43">
        <v>1E-3</v>
      </c>
      <c r="M63" s="43">
        <v>9.1700000000000004E-2</v>
      </c>
      <c r="N63" s="9">
        <f t="shared" si="10"/>
        <v>181.74966588381321</v>
      </c>
      <c r="O63" s="12">
        <f t="shared" si="4"/>
        <v>9.2382732022490519E-7</v>
      </c>
      <c r="P63" s="45">
        <f t="shared" si="11"/>
        <v>3753.2177894458368</v>
      </c>
      <c r="Q63" s="46">
        <f t="shared" si="5"/>
        <v>1.9077477341062846E-5</v>
      </c>
      <c r="R63" s="9">
        <v>181164.62</v>
      </c>
      <c r="S63" s="9">
        <v>0</v>
      </c>
      <c r="T63" s="9">
        <v>0</v>
      </c>
      <c r="U63" s="9"/>
      <c r="V63" s="9">
        <v>16431.53</v>
      </c>
      <c r="W63" s="9">
        <v>181.26</v>
      </c>
      <c r="X63" s="9">
        <f t="shared" si="6"/>
        <v>16505.37047512519</v>
      </c>
      <c r="Y63" s="9">
        <f t="shared" si="7"/>
        <v>181.74966588381321</v>
      </c>
      <c r="Z63" s="9">
        <f t="shared" si="8"/>
        <v>3753.2177894458368</v>
      </c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2">
        <v>6596</v>
      </c>
      <c r="B64" s="2" t="s">
        <v>136</v>
      </c>
      <c r="C64" s="2" t="s">
        <v>30</v>
      </c>
      <c r="D64" s="8" t="s">
        <v>137</v>
      </c>
      <c r="E64" s="9">
        <f t="shared" si="0"/>
        <v>87225.824279892433</v>
      </c>
      <c r="F64" s="10">
        <f t="shared" si="1"/>
        <v>4.4336587419321449E-4</v>
      </c>
      <c r="G64" s="9">
        <f t="shared" si="9"/>
        <v>20794.491808503575</v>
      </c>
      <c r="H64" s="10">
        <f t="shared" si="2"/>
        <v>1.0569768890342431E-4</v>
      </c>
      <c r="I64" s="10">
        <v>4.4224406729566015E-4</v>
      </c>
      <c r="J64" s="11">
        <f t="shared" si="3"/>
        <v>1.1218068975543389E-6</v>
      </c>
      <c r="K64" s="43">
        <v>9.0700000000000003E-2</v>
      </c>
      <c r="L64" s="43">
        <v>1E-3</v>
      </c>
      <c r="M64" s="43">
        <v>9.1700000000000004E-2</v>
      </c>
      <c r="N64" s="9">
        <f t="shared" si="10"/>
        <v>959.88610366641524</v>
      </c>
      <c r="O64" s="12">
        <f t="shared" si="4"/>
        <v>4.8790681543159102E-6</v>
      </c>
      <c r="P64" s="45">
        <f t="shared" si="11"/>
        <v>19834.605704837159</v>
      </c>
      <c r="Q64" s="46">
        <f t="shared" si="5"/>
        <v>1.0081862074910839E-4</v>
      </c>
      <c r="R64" s="9">
        <v>957392.76</v>
      </c>
      <c r="S64" s="9">
        <v>32616.26</v>
      </c>
      <c r="T64" s="9">
        <v>0</v>
      </c>
      <c r="U64" s="9"/>
      <c r="V64" s="9">
        <v>86835.599999999991</v>
      </c>
      <c r="W64" s="9">
        <v>957.30000000000007</v>
      </c>
      <c r="X64" s="9">
        <f t="shared" si="6"/>
        <v>87225.824279892433</v>
      </c>
      <c r="Y64" s="9">
        <f t="shared" si="7"/>
        <v>959.88610366641524</v>
      </c>
      <c r="Z64" s="9">
        <f t="shared" si="8"/>
        <v>19834.605704837159</v>
      </c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2">
        <v>6399</v>
      </c>
      <c r="B65" s="2" t="s">
        <v>138</v>
      </c>
      <c r="C65" s="2" t="s">
        <v>30</v>
      </c>
      <c r="D65" s="8" t="s">
        <v>139</v>
      </c>
      <c r="E65" s="9">
        <f t="shared" si="0"/>
        <v>12400.446175998597</v>
      </c>
      <c r="F65" s="10">
        <f t="shared" si="1"/>
        <v>6.3031042751348617E-5</v>
      </c>
      <c r="G65" s="9">
        <f t="shared" si="9"/>
        <v>2956.2915099193629</v>
      </c>
      <c r="H65" s="10">
        <f t="shared" si="2"/>
        <v>1.5026728385615581E-5</v>
      </c>
      <c r="I65" s="10">
        <v>4.5630158452360989E-5</v>
      </c>
      <c r="J65" s="11">
        <f t="shared" si="3"/>
        <v>1.7400884298987629E-5</v>
      </c>
      <c r="K65" s="43">
        <v>9.0700000000000003E-2</v>
      </c>
      <c r="L65" s="43">
        <v>1E-3</v>
      </c>
      <c r="M65" s="43">
        <v>9.1700000000000004E-2</v>
      </c>
      <c r="N65" s="9">
        <f t="shared" si="10"/>
        <v>136.50777619674687</v>
      </c>
      <c r="O65" s="12">
        <f t="shared" si="4"/>
        <v>6.9386434610735209E-7</v>
      </c>
      <c r="P65" s="45">
        <f t="shared" si="11"/>
        <v>2819.783733722616</v>
      </c>
      <c r="Q65" s="46">
        <f t="shared" si="5"/>
        <v>1.4332864039508228E-5</v>
      </c>
      <c r="R65" s="9">
        <v>136102.51999999999</v>
      </c>
      <c r="S65" s="9">
        <v>0</v>
      </c>
      <c r="T65" s="9">
        <v>0</v>
      </c>
      <c r="U65" s="9"/>
      <c r="V65" s="9">
        <v>12344.97</v>
      </c>
      <c r="W65" s="9">
        <v>136.14000000000001</v>
      </c>
      <c r="X65" s="9">
        <f t="shared" si="6"/>
        <v>12400.446175998597</v>
      </c>
      <c r="Y65" s="9">
        <f t="shared" si="7"/>
        <v>136.50777619674687</v>
      </c>
      <c r="Z65" s="9">
        <f t="shared" si="8"/>
        <v>2819.783733722616</v>
      </c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2">
        <v>6507</v>
      </c>
      <c r="B66" s="2" t="s">
        <v>140</v>
      </c>
      <c r="C66" s="2" t="s">
        <v>30</v>
      </c>
      <c r="D66" s="8" t="s">
        <v>141</v>
      </c>
      <c r="E66" s="9">
        <f t="shared" si="0"/>
        <v>11597.242865922492</v>
      </c>
      <c r="F66" s="10">
        <f t="shared" si="1"/>
        <v>5.8948387864831614E-5</v>
      </c>
      <c r="G66" s="9">
        <f t="shared" si="9"/>
        <v>2764.8443929497375</v>
      </c>
      <c r="H66" s="10">
        <f t="shared" si="2"/>
        <v>1.4053609254007952E-5</v>
      </c>
      <c r="I66" s="10">
        <v>5.8024399478314203E-5</v>
      </c>
      <c r="J66" s="11">
        <f t="shared" si="3"/>
        <v>9.239883865174109E-7</v>
      </c>
      <c r="K66" s="43">
        <v>9.0700000000000003E-2</v>
      </c>
      <c r="L66" s="43">
        <v>1E-3</v>
      </c>
      <c r="M66" s="43">
        <v>9.1700000000000004E-2</v>
      </c>
      <c r="N66" s="9">
        <f t="shared" si="10"/>
        <v>127.70405741455617</v>
      </c>
      <c r="O66" s="12">
        <f t="shared" si="4"/>
        <v>6.491153453814627E-7</v>
      </c>
      <c r="P66" s="45">
        <f t="shared" si="11"/>
        <v>2637.1403355351813</v>
      </c>
      <c r="Q66" s="46">
        <f t="shared" si="5"/>
        <v>1.3404493908626489E-5</v>
      </c>
      <c r="R66" s="9">
        <v>127290.6</v>
      </c>
      <c r="S66" s="9">
        <v>0</v>
      </c>
      <c r="T66" s="9">
        <v>0</v>
      </c>
      <c r="U66" s="9"/>
      <c r="V66" s="9">
        <v>11545.36</v>
      </c>
      <c r="W66" s="9">
        <v>127.36</v>
      </c>
      <c r="X66" s="9">
        <f t="shared" si="6"/>
        <v>11597.242865922492</v>
      </c>
      <c r="Y66" s="9">
        <f t="shared" si="7"/>
        <v>127.70405741455617</v>
      </c>
      <c r="Z66" s="9">
        <f t="shared" si="8"/>
        <v>2637.1403355351813</v>
      </c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2">
        <v>7274</v>
      </c>
      <c r="B67" s="2" t="s">
        <v>142</v>
      </c>
      <c r="C67" s="2" t="s">
        <v>30</v>
      </c>
      <c r="D67" s="8" t="s">
        <v>143</v>
      </c>
      <c r="E67" s="9">
        <f t="shared" si="0"/>
        <v>41577.747374106882</v>
      </c>
      <c r="F67" s="10">
        <f t="shared" si="1"/>
        <v>2.1133826436943199E-4</v>
      </c>
      <c r="G67" s="9">
        <f t="shared" si="9"/>
        <v>9912.0618425047742</v>
      </c>
      <c r="H67" s="10">
        <f t="shared" si="2"/>
        <v>5.0382670500855406E-5</v>
      </c>
      <c r="I67" s="10">
        <v>1.793514527597676E-4</v>
      </c>
      <c r="J67" s="11">
        <f t="shared" si="3"/>
        <v>3.1986811609664392E-5</v>
      </c>
      <c r="K67" s="43">
        <v>9.0700000000000003E-2</v>
      </c>
      <c r="L67" s="43">
        <v>1E-3</v>
      </c>
      <c r="M67" s="43">
        <v>9.1700000000000004E-2</v>
      </c>
      <c r="N67" s="9">
        <f t="shared" si="10"/>
        <v>457.54270130995707</v>
      </c>
      <c r="O67" s="12">
        <f t="shared" si="4"/>
        <v>2.3256738634658861E-6</v>
      </c>
      <c r="P67" s="45">
        <f t="shared" si="11"/>
        <v>9454.5191411948163</v>
      </c>
      <c r="Q67" s="46">
        <f t="shared" si="5"/>
        <v>4.8056996637389514E-5</v>
      </c>
      <c r="R67" s="9">
        <v>456360.35</v>
      </c>
      <c r="S67" s="9">
        <v>58414.82</v>
      </c>
      <c r="T67" s="9">
        <v>0</v>
      </c>
      <c r="U67" s="9"/>
      <c r="V67" s="9">
        <v>41391.74</v>
      </c>
      <c r="W67" s="9">
        <v>456.31</v>
      </c>
      <c r="X67" s="9">
        <f t="shared" si="6"/>
        <v>41577.747374106882</v>
      </c>
      <c r="Y67" s="9">
        <f t="shared" si="7"/>
        <v>457.54270130995707</v>
      </c>
      <c r="Z67" s="9">
        <f t="shared" si="8"/>
        <v>9454.5191411948163</v>
      </c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2">
        <v>6511</v>
      </c>
      <c r="B68" s="2" t="s">
        <v>144</v>
      </c>
      <c r="C68" s="2" t="s">
        <v>30</v>
      </c>
      <c r="D68" s="8" t="s">
        <v>145</v>
      </c>
      <c r="E68" s="9">
        <f t="shared" si="0"/>
        <v>21883.852319446436</v>
      </c>
      <c r="F68" s="10">
        <f t="shared" si="1"/>
        <v>1.1123487103077152E-4</v>
      </c>
      <c r="G68" s="9">
        <f t="shared" si="9"/>
        <v>5217.1398459641341</v>
      </c>
      <c r="H68" s="10">
        <f t="shared" si="2"/>
        <v>2.6518542962366297E-5</v>
      </c>
      <c r="I68" s="10">
        <v>1.019535041142911E-4</v>
      </c>
      <c r="J68" s="11">
        <f t="shared" si="3"/>
        <v>9.2813669164804155E-6</v>
      </c>
      <c r="K68" s="43">
        <v>9.0700000000000003E-2</v>
      </c>
      <c r="L68" s="43">
        <v>1E-3</v>
      </c>
      <c r="M68" s="43">
        <v>9.1700000000000004E-2</v>
      </c>
      <c r="N68" s="9">
        <f t="shared" si="10"/>
        <v>240.88899774868858</v>
      </c>
      <c r="O68" s="12">
        <f t="shared" si="4"/>
        <v>1.2244305164450582E-6</v>
      </c>
      <c r="P68" s="45">
        <f t="shared" si="11"/>
        <v>4976.2508482154453</v>
      </c>
      <c r="Q68" s="46">
        <f t="shared" si="5"/>
        <v>2.5294112445921236E-5</v>
      </c>
      <c r="R68" s="9">
        <v>240196.53</v>
      </c>
      <c r="S68" s="9">
        <v>0</v>
      </c>
      <c r="T68" s="9">
        <v>0</v>
      </c>
      <c r="U68" s="9"/>
      <c r="V68" s="9">
        <v>21785.95</v>
      </c>
      <c r="W68" s="9">
        <v>240.24</v>
      </c>
      <c r="X68" s="9">
        <f t="shared" si="6"/>
        <v>21883.852319446436</v>
      </c>
      <c r="Y68" s="9">
        <f t="shared" si="7"/>
        <v>240.88899774868858</v>
      </c>
      <c r="Z68" s="9">
        <f t="shared" si="8"/>
        <v>4976.2508482154453</v>
      </c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2">
        <v>6513</v>
      </c>
      <c r="B69" s="2" t="s">
        <v>146</v>
      </c>
      <c r="C69" s="2" t="s">
        <v>30</v>
      </c>
      <c r="D69" s="8" t="s">
        <v>147</v>
      </c>
      <c r="E69" s="9">
        <f t="shared" si="0"/>
        <v>14350.259101244192</v>
      </c>
      <c r="F69" s="10">
        <f t="shared" si="1"/>
        <v>7.2941874999156035E-5</v>
      </c>
      <c r="G69" s="9">
        <f t="shared" si="9"/>
        <v>3421.0343156060289</v>
      </c>
      <c r="H69" s="10">
        <f t="shared" si="2"/>
        <v>1.7389000132765759E-5</v>
      </c>
      <c r="I69" s="10">
        <v>9.573691115120179E-5</v>
      </c>
      <c r="J69" s="11">
        <f t="shared" si="3"/>
        <v>-2.2795036152045754E-5</v>
      </c>
      <c r="K69" s="43">
        <v>9.0700000000000003E-2</v>
      </c>
      <c r="L69" s="43">
        <v>1E-3</v>
      </c>
      <c r="M69" s="43">
        <v>9.1700000000000004E-2</v>
      </c>
      <c r="N69" s="9">
        <f t="shared" si="10"/>
        <v>157.87534422049208</v>
      </c>
      <c r="O69" s="12">
        <f t="shared" si="4"/>
        <v>8.02474961764379E-7</v>
      </c>
      <c r="P69" s="45">
        <f t="shared" si="11"/>
        <v>3263.1589713855369</v>
      </c>
      <c r="Q69" s="46">
        <f t="shared" si="5"/>
        <v>1.6586525171001379E-5</v>
      </c>
      <c r="R69" s="9">
        <v>157507.79999999999</v>
      </c>
      <c r="S69" s="9">
        <v>0</v>
      </c>
      <c r="T69" s="9">
        <v>0</v>
      </c>
      <c r="U69" s="9"/>
      <c r="V69" s="9">
        <v>14286.06</v>
      </c>
      <c r="W69" s="9">
        <v>157.44999999999999</v>
      </c>
      <c r="X69" s="9">
        <f t="shared" si="6"/>
        <v>14350.259101244192</v>
      </c>
      <c r="Y69" s="9">
        <f t="shared" si="7"/>
        <v>157.87534422049208</v>
      </c>
      <c r="Z69" s="9">
        <f t="shared" si="8"/>
        <v>3263.1589713855369</v>
      </c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2">
        <v>6526</v>
      </c>
      <c r="B70" s="2" t="s">
        <v>148</v>
      </c>
      <c r="C70" s="2" t="s">
        <v>30</v>
      </c>
      <c r="D70" s="8" t="s">
        <v>149</v>
      </c>
      <c r="E70" s="9">
        <f t="shared" si="0"/>
        <v>21196.959349753401</v>
      </c>
      <c r="F70" s="10">
        <f t="shared" si="1"/>
        <v>1.0774341761660951E-4</v>
      </c>
      <c r="G70" s="9">
        <f t="shared" si="9"/>
        <v>5053.3742941484852</v>
      </c>
      <c r="H70" s="10">
        <f t="shared" si="2"/>
        <v>2.5686128277347181E-5</v>
      </c>
      <c r="I70" s="10">
        <v>1.4141747512837766E-4</v>
      </c>
      <c r="J70" s="11">
        <f t="shared" si="3"/>
        <v>-3.3674057511768151E-5</v>
      </c>
      <c r="K70" s="43">
        <v>9.0700000000000003E-2</v>
      </c>
      <c r="L70" s="43">
        <v>1E-3</v>
      </c>
      <c r="M70" s="43">
        <v>9.1700000000000004E-2</v>
      </c>
      <c r="N70" s="9">
        <f t="shared" si="10"/>
        <v>233.31860175716929</v>
      </c>
      <c r="O70" s="12">
        <f t="shared" si="4"/>
        <v>1.1859504531784907E-6</v>
      </c>
      <c r="P70" s="45">
        <f t="shared" si="11"/>
        <v>4820.0556923913155</v>
      </c>
      <c r="Q70" s="46">
        <f t="shared" si="5"/>
        <v>2.4500177824168689E-5</v>
      </c>
      <c r="R70" s="9">
        <v>225278.4</v>
      </c>
      <c r="S70" s="9">
        <v>159.25</v>
      </c>
      <c r="T70" s="9">
        <v>0</v>
      </c>
      <c r="U70" s="9"/>
      <c r="V70" s="9">
        <v>21102.129999999997</v>
      </c>
      <c r="W70" s="9">
        <v>232.69</v>
      </c>
      <c r="X70" s="9">
        <f t="shared" si="6"/>
        <v>21196.959349753401</v>
      </c>
      <c r="Y70" s="9">
        <f t="shared" si="7"/>
        <v>233.31860175716929</v>
      </c>
      <c r="Z70" s="9">
        <f t="shared" si="8"/>
        <v>4820.0556923913155</v>
      </c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2">
        <v>6521</v>
      </c>
      <c r="B71" s="2" t="s">
        <v>150</v>
      </c>
      <c r="C71" s="2" t="s">
        <v>30</v>
      </c>
      <c r="D71" s="8" t="s">
        <v>151</v>
      </c>
      <c r="E71" s="9">
        <f t="shared" si="0"/>
        <v>28203.534835980645</v>
      </c>
      <c r="F71" s="10">
        <f t="shared" si="1"/>
        <v>1.4335760058590709E-4</v>
      </c>
      <c r="G71" s="9">
        <f t="shared" si="9"/>
        <v>6723.7133300285323</v>
      </c>
      <c r="H71" s="10">
        <f t="shared" si="2"/>
        <v>3.4176404327541262E-5</v>
      </c>
      <c r="I71" s="10">
        <v>1.2055685686228214E-4</v>
      </c>
      <c r="J71" s="11">
        <f t="shared" si="3"/>
        <v>2.2800743723624947E-5</v>
      </c>
      <c r="K71" s="43">
        <v>9.0700000000000003E-2</v>
      </c>
      <c r="L71" s="43">
        <v>1E-3</v>
      </c>
      <c r="M71" s="43">
        <v>9.1700000000000004E-2</v>
      </c>
      <c r="N71" s="9">
        <f t="shared" si="10"/>
        <v>310.40628968140828</v>
      </c>
      <c r="O71" s="12">
        <f t="shared" si="4"/>
        <v>1.5777845278716977E-6</v>
      </c>
      <c r="P71" s="45">
        <f t="shared" si="11"/>
        <v>6413.3070403471238</v>
      </c>
      <c r="Q71" s="46">
        <f t="shared" si="5"/>
        <v>3.2598619799669564E-5</v>
      </c>
      <c r="R71" s="9">
        <v>309562.57</v>
      </c>
      <c r="S71" s="9">
        <v>0</v>
      </c>
      <c r="T71" s="9">
        <v>0</v>
      </c>
      <c r="U71" s="9"/>
      <c r="V71" s="9">
        <v>28077.360000000001</v>
      </c>
      <c r="W71" s="9">
        <v>309.57</v>
      </c>
      <c r="X71" s="9">
        <f t="shared" si="6"/>
        <v>28203.534835980645</v>
      </c>
      <c r="Y71" s="9">
        <f t="shared" si="7"/>
        <v>310.40628968140828</v>
      </c>
      <c r="Z71" s="9">
        <f t="shared" si="8"/>
        <v>6413.3070403471238</v>
      </c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2">
        <v>6524</v>
      </c>
      <c r="B72" s="2" t="s">
        <v>152</v>
      </c>
      <c r="C72" s="2" t="s">
        <v>30</v>
      </c>
      <c r="D72" s="8" t="s">
        <v>153</v>
      </c>
      <c r="E72" s="9">
        <f t="shared" si="0"/>
        <v>21230.640027817524</v>
      </c>
      <c r="F72" s="10">
        <f t="shared" si="1"/>
        <v>1.0791461534843494E-4</v>
      </c>
      <c r="G72" s="9">
        <f t="shared" si="9"/>
        <v>5061.3539336937329</v>
      </c>
      <c r="H72" s="10">
        <f t="shared" si="2"/>
        <v>2.5726688511566039E-5</v>
      </c>
      <c r="I72" s="10">
        <v>8.6152167961535371E-5</v>
      </c>
      <c r="J72" s="11">
        <f t="shared" si="3"/>
        <v>2.1762447386899567E-5</v>
      </c>
      <c r="K72" s="43">
        <v>9.0700000000000003E-2</v>
      </c>
      <c r="L72" s="43">
        <v>1E-3</v>
      </c>
      <c r="M72" s="43">
        <v>9.1700000000000004E-2</v>
      </c>
      <c r="N72" s="9">
        <f t="shared" si="10"/>
        <v>233.63946622303496</v>
      </c>
      <c r="O72" s="12">
        <f t="shared" si="4"/>
        <v>1.1875813962573385E-6</v>
      </c>
      <c r="P72" s="45">
        <f t="shared" si="11"/>
        <v>4827.7144674706979</v>
      </c>
      <c r="Q72" s="46">
        <f t="shared" si="5"/>
        <v>2.4539107115308702E-5</v>
      </c>
      <c r="R72" s="9">
        <v>233028.86</v>
      </c>
      <c r="S72" s="9">
        <v>0</v>
      </c>
      <c r="T72" s="9">
        <v>0</v>
      </c>
      <c r="U72" s="9"/>
      <c r="V72" s="9">
        <v>21135.66</v>
      </c>
      <c r="W72" s="9">
        <v>233.01</v>
      </c>
      <c r="X72" s="9">
        <f t="shared" si="6"/>
        <v>21230.640027817524</v>
      </c>
      <c r="Y72" s="9">
        <f t="shared" si="7"/>
        <v>233.63946622303496</v>
      </c>
      <c r="Z72" s="9">
        <f t="shared" si="8"/>
        <v>4827.7144674706979</v>
      </c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2">
        <v>6432</v>
      </c>
      <c r="B73" s="2" t="s">
        <v>154</v>
      </c>
      <c r="C73" s="2" t="s">
        <v>30</v>
      </c>
      <c r="D73" s="8" t="s">
        <v>155</v>
      </c>
      <c r="E73" s="9">
        <f t="shared" si="0"/>
        <v>2548.953314095153</v>
      </c>
      <c r="F73" s="10">
        <f t="shared" si="1"/>
        <v>1.2956242302223876E-5</v>
      </c>
      <c r="G73" s="9">
        <f t="shared" si="9"/>
        <v>607.67159337552903</v>
      </c>
      <c r="H73" s="10">
        <f t="shared" si="2"/>
        <v>3.0887738745213868E-6</v>
      </c>
      <c r="I73" s="10">
        <v>4.1789363578361854E-6</v>
      </c>
      <c r="J73" s="11">
        <f t="shared" si="3"/>
        <v>8.7773059443876906E-6</v>
      </c>
      <c r="K73" s="43">
        <v>9.0700000000000003E-2</v>
      </c>
      <c r="L73" s="43">
        <v>1E-3</v>
      </c>
      <c r="M73" s="43">
        <v>9.1700000000000004E-2</v>
      </c>
      <c r="N73" s="9">
        <f t="shared" si="10"/>
        <v>28.055586734133811</v>
      </c>
      <c r="O73" s="12">
        <f t="shared" si="4"/>
        <v>1.4260558545676294E-7</v>
      </c>
      <c r="P73" s="45">
        <f t="shared" si="11"/>
        <v>579.61600664139519</v>
      </c>
      <c r="Q73" s="46">
        <f t="shared" si="5"/>
        <v>2.9461682890646234E-6</v>
      </c>
      <c r="R73" s="9">
        <v>27977.27</v>
      </c>
      <c r="S73" s="9">
        <v>61074.01</v>
      </c>
      <c r="T73" s="9">
        <v>0</v>
      </c>
      <c r="U73" s="9"/>
      <c r="V73" s="9">
        <v>2537.5500000000002</v>
      </c>
      <c r="W73" s="9">
        <v>27.98</v>
      </c>
      <c r="X73" s="9">
        <f t="shared" si="6"/>
        <v>2548.953314095153</v>
      </c>
      <c r="Y73" s="9">
        <f t="shared" si="7"/>
        <v>28.055586734133811</v>
      </c>
      <c r="Z73" s="9">
        <f t="shared" si="8"/>
        <v>579.61600664139519</v>
      </c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2">
        <v>6558</v>
      </c>
      <c r="B74" s="2" t="s">
        <v>156</v>
      </c>
      <c r="C74" s="2" t="s">
        <v>30</v>
      </c>
      <c r="D74" s="8" t="s">
        <v>157</v>
      </c>
      <c r="E74" s="9">
        <f t="shared" si="0"/>
        <v>7667.2210321858392</v>
      </c>
      <c r="F74" s="10">
        <f t="shared" si="1"/>
        <v>3.8972221628535659E-5</v>
      </c>
      <c r="G74" s="9">
        <f t="shared" si="9"/>
        <v>1827.8653586657506</v>
      </c>
      <c r="H74" s="10">
        <f t="shared" si="2"/>
        <v>9.2909769479719669E-6</v>
      </c>
      <c r="I74" s="10">
        <v>3.9345862910678225E-5</v>
      </c>
      <c r="J74" s="11">
        <f t="shared" si="3"/>
        <v>-3.7364128214256639E-7</v>
      </c>
      <c r="K74" s="43">
        <v>9.0700000000000003E-2</v>
      </c>
      <c r="L74" s="43">
        <v>1E-3</v>
      </c>
      <c r="M74" s="43">
        <v>9.1700000000000004E-2</v>
      </c>
      <c r="N74" s="9">
        <f t="shared" si="10"/>
        <v>84.387354522684106</v>
      </c>
      <c r="O74" s="12">
        <f t="shared" si="4"/>
        <v>4.2893802973699672E-7</v>
      </c>
      <c r="P74" s="45">
        <f t="shared" si="11"/>
        <v>1743.4780041430665</v>
      </c>
      <c r="Q74" s="46">
        <f t="shared" si="5"/>
        <v>8.8620389182349703E-6</v>
      </c>
      <c r="R74" s="9">
        <v>84156.6</v>
      </c>
      <c r="S74" s="9">
        <v>0</v>
      </c>
      <c r="T74" s="9">
        <v>0</v>
      </c>
      <c r="U74" s="9"/>
      <c r="V74" s="9">
        <v>7632.92</v>
      </c>
      <c r="W74" s="9">
        <v>84.16</v>
      </c>
      <c r="X74" s="9">
        <f t="shared" si="6"/>
        <v>7667.2210321858392</v>
      </c>
      <c r="Y74" s="9">
        <f t="shared" si="7"/>
        <v>84.387354522684106</v>
      </c>
      <c r="Z74" s="9">
        <f t="shared" si="8"/>
        <v>1743.4780041430665</v>
      </c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2">
        <v>6607</v>
      </c>
      <c r="B75" s="2" t="s">
        <v>158</v>
      </c>
      <c r="C75" s="2" t="s">
        <v>30</v>
      </c>
      <c r="D75" s="8" t="s">
        <v>159</v>
      </c>
      <c r="E75" s="9">
        <f t="shared" ref="E75:E138" si="12">X75</f>
        <v>13227.526304374262</v>
      </c>
      <c r="F75" s="10">
        <f t="shared" ref="F75:F138" si="13">E75/($E$586+$G$586)</f>
        <v>6.7235062686642541E-5</v>
      </c>
      <c r="G75" s="9">
        <f t="shared" si="9"/>
        <v>3153.4287680875732</v>
      </c>
      <c r="H75" s="10">
        <f t="shared" ref="H75:H138" si="14">G75/($E$586+$G$586)</f>
        <v>1.6028770309843638E-5</v>
      </c>
      <c r="I75" s="10">
        <v>5.0401227080654011E-5</v>
      </c>
      <c r="J75" s="11">
        <f t="shared" ref="J75:J138" si="15">F75-I75</f>
        <v>1.683383560598853E-5</v>
      </c>
      <c r="K75" s="43">
        <v>9.0700000000000003E-2</v>
      </c>
      <c r="L75" s="43">
        <v>1E-3</v>
      </c>
      <c r="M75" s="43">
        <v>9.1700000000000004E-2</v>
      </c>
      <c r="N75" s="9">
        <f t="shared" si="10"/>
        <v>145.57219735745343</v>
      </c>
      <c r="O75" s="12">
        <f t="shared" ref="O75:O138" si="16">N75/($E$586+$G$586)</f>
        <v>7.3993848808480511E-7</v>
      </c>
      <c r="P75" s="45">
        <f t="shared" si="11"/>
        <v>3007.85657073012</v>
      </c>
      <c r="Q75" s="46">
        <f t="shared" ref="Q75:Q138" si="17">P75/($E$586+$G$586)</f>
        <v>1.5288831821758836E-5</v>
      </c>
      <c r="R75" s="9">
        <v>144831.57999999999</v>
      </c>
      <c r="S75" s="9">
        <v>0</v>
      </c>
      <c r="T75" s="9">
        <v>0</v>
      </c>
      <c r="U75" s="9"/>
      <c r="V75" s="9">
        <v>13168.35</v>
      </c>
      <c r="W75" s="9">
        <v>145.18</v>
      </c>
      <c r="X75" s="9">
        <f t="shared" ref="X75:X138" si="18">V75/$V$586*$X$587</f>
        <v>13227.526304374262</v>
      </c>
      <c r="Y75" s="9">
        <f t="shared" ref="Y75:Y138" si="19">W75/$W$587*$Y$587</f>
        <v>145.57219735745343</v>
      </c>
      <c r="Z75" s="9">
        <f t="shared" ref="Z75:Z138" si="20">V75/$V$586*$Z$587</f>
        <v>3007.85657073012</v>
      </c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2">
        <v>6536</v>
      </c>
      <c r="B76" s="2" t="s">
        <v>160</v>
      </c>
      <c r="C76" s="2" t="s">
        <v>30</v>
      </c>
      <c r="D76" s="8" t="s">
        <v>161</v>
      </c>
      <c r="E76" s="9">
        <f t="shared" si="12"/>
        <v>41480.281337943394</v>
      </c>
      <c r="F76" s="10">
        <f t="shared" si="13"/>
        <v>2.1084284784932998E-4</v>
      </c>
      <c r="G76" s="9">
        <f t="shared" ref="G76:G139" si="21">Y76+Z76</f>
        <v>9888.8658943043301</v>
      </c>
      <c r="H76" s="10">
        <f t="shared" si="14"/>
        <v>5.0264766291447992E-5</v>
      </c>
      <c r="I76" s="10">
        <v>2.2284372720016466E-4</v>
      </c>
      <c r="J76" s="11">
        <f t="shared" si="15"/>
        <v>-1.2000879350834682E-5</v>
      </c>
      <c r="K76" s="43">
        <v>9.0700000000000003E-2</v>
      </c>
      <c r="L76" s="43">
        <v>1E-3</v>
      </c>
      <c r="M76" s="43">
        <v>9.1700000000000004E-2</v>
      </c>
      <c r="N76" s="9">
        <f t="shared" ref="N76:N139" si="22">Y76</f>
        <v>456.50991881045184</v>
      </c>
      <c r="O76" s="12">
        <f t="shared" si="16"/>
        <v>2.3204242654308447E-6</v>
      </c>
      <c r="P76" s="45">
        <f t="shared" ref="P76:P139" si="23">Z76</f>
        <v>9432.3559754938778</v>
      </c>
      <c r="Q76" s="46">
        <f t="shared" si="17"/>
        <v>4.7944342026017148E-5</v>
      </c>
      <c r="R76" s="9">
        <v>454331.85</v>
      </c>
      <c r="S76" s="9">
        <v>54537.599999999999</v>
      </c>
      <c r="T76" s="9">
        <v>0</v>
      </c>
      <c r="U76" s="9"/>
      <c r="V76" s="9">
        <v>41294.71</v>
      </c>
      <c r="W76" s="9">
        <v>455.28000000000003</v>
      </c>
      <c r="X76" s="9">
        <f t="shared" si="18"/>
        <v>41480.281337943394</v>
      </c>
      <c r="Y76" s="9">
        <f t="shared" si="19"/>
        <v>456.50991881045184</v>
      </c>
      <c r="Z76" s="9">
        <f t="shared" si="20"/>
        <v>9432.3559754938778</v>
      </c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2">
        <v>6382</v>
      </c>
      <c r="B77" s="2" t="s">
        <v>162</v>
      </c>
      <c r="C77" s="2" t="s">
        <v>30</v>
      </c>
      <c r="D77" s="8" t="s">
        <v>163</v>
      </c>
      <c r="E77" s="9">
        <f t="shared" si="12"/>
        <v>41247.278949522472</v>
      </c>
      <c r="F77" s="10">
        <f t="shared" si="13"/>
        <v>2.0965850469769796E-4</v>
      </c>
      <c r="G77" s="9">
        <f t="shared" si="21"/>
        <v>9833.2755878644293</v>
      </c>
      <c r="H77" s="10">
        <f t="shared" si="14"/>
        <v>4.998220266978123E-5</v>
      </c>
      <c r="I77" s="10">
        <v>2.0129695709522079E-4</v>
      </c>
      <c r="J77" s="11">
        <f t="shared" si="15"/>
        <v>8.3615476024771675E-6</v>
      </c>
      <c r="K77" s="43">
        <v>9.0700000000000003E-2</v>
      </c>
      <c r="L77" s="43">
        <v>1E-3</v>
      </c>
      <c r="M77" s="43">
        <v>9.1700000000000004E-2</v>
      </c>
      <c r="N77" s="9">
        <f t="shared" si="22"/>
        <v>453.90289502529282</v>
      </c>
      <c r="O77" s="12">
        <f t="shared" si="16"/>
        <v>2.3071728529152054E-6</v>
      </c>
      <c r="P77" s="45">
        <f t="shared" si="23"/>
        <v>9379.372692839137</v>
      </c>
      <c r="Q77" s="46">
        <f t="shared" si="17"/>
        <v>4.7675029816866024E-5</v>
      </c>
      <c r="R77" s="9">
        <v>452732.7</v>
      </c>
      <c r="S77" s="9">
        <v>49483.43</v>
      </c>
      <c r="T77" s="9">
        <v>0</v>
      </c>
      <c r="U77" s="9"/>
      <c r="V77" s="9">
        <v>41062.75</v>
      </c>
      <c r="W77" s="9">
        <v>452.68</v>
      </c>
      <c r="X77" s="9">
        <f t="shared" si="18"/>
        <v>41247.278949522472</v>
      </c>
      <c r="Y77" s="9">
        <f t="shared" si="19"/>
        <v>453.90289502529282</v>
      </c>
      <c r="Z77" s="9">
        <f t="shared" si="20"/>
        <v>9379.372692839137</v>
      </c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2">
        <v>6537</v>
      </c>
      <c r="B78" s="2" t="s">
        <v>164</v>
      </c>
      <c r="C78" s="2" t="s">
        <v>30</v>
      </c>
      <c r="D78" s="8" t="s">
        <v>165</v>
      </c>
      <c r="E78" s="9">
        <f t="shared" si="12"/>
        <v>11496.733213459145</v>
      </c>
      <c r="F78" s="10">
        <f t="shared" si="13"/>
        <v>5.8437500747430754E-5</v>
      </c>
      <c r="G78" s="9">
        <f t="shared" si="21"/>
        <v>2740.8259942910076</v>
      </c>
      <c r="H78" s="10">
        <f t="shared" si="14"/>
        <v>1.3931524557119583E-5</v>
      </c>
      <c r="I78" s="10">
        <v>6.2285682546163744E-5</v>
      </c>
      <c r="J78" s="11">
        <f t="shared" si="15"/>
        <v>-3.8481817987329902E-6</v>
      </c>
      <c r="K78" s="43">
        <v>9.0700000000000003E-2</v>
      </c>
      <c r="L78" s="43">
        <v>1E-3</v>
      </c>
      <c r="M78" s="43">
        <v>9.1700000000000004E-2</v>
      </c>
      <c r="N78" s="9">
        <f t="shared" si="22"/>
        <v>126.54092372579296</v>
      </c>
      <c r="O78" s="12">
        <f t="shared" si="16"/>
        <v>6.4320317672063924E-7</v>
      </c>
      <c r="P78" s="45">
        <f t="shared" si="23"/>
        <v>2614.2850705652145</v>
      </c>
      <c r="Q78" s="46">
        <f t="shared" si="17"/>
        <v>1.3288321380398941E-5</v>
      </c>
      <c r="R78" s="9">
        <v>126188.76</v>
      </c>
      <c r="S78" s="9">
        <v>64113.91</v>
      </c>
      <c r="T78" s="9">
        <v>0</v>
      </c>
      <c r="U78" s="9"/>
      <c r="V78" s="9">
        <v>11445.3</v>
      </c>
      <c r="W78" s="9">
        <v>126.2</v>
      </c>
      <c r="X78" s="9">
        <f t="shared" si="18"/>
        <v>11496.733213459145</v>
      </c>
      <c r="Y78" s="9">
        <f t="shared" si="19"/>
        <v>126.54092372579296</v>
      </c>
      <c r="Z78" s="9">
        <f t="shared" si="20"/>
        <v>2614.2850705652145</v>
      </c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2">
        <v>6605</v>
      </c>
      <c r="B79" s="2" t="s">
        <v>166</v>
      </c>
      <c r="C79" s="2" t="s">
        <v>30</v>
      </c>
      <c r="D79" s="8" t="s">
        <v>167</v>
      </c>
      <c r="E79" s="9">
        <f t="shared" si="12"/>
        <v>17280.799530847798</v>
      </c>
      <c r="F79" s="10">
        <f t="shared" si="13"/>
        <v>8.7837711526427247E-5</v>
      </c>
      <c r="G79" s="9">
        <f t="shared" si="21"/>
        <v>4119.5875032074173</v>
      </c>
      <c r="H79" s="10">
        <f t="shared" si="14"/>
        <v>2.0939722034774113E-5</v>
      </c>
      <c r="I79" s="10">
        <v>8.7837834828239123E-5</v>
      </c>
      <c r="J79" s="11">
        <f t="shared" si="15"/>
        <v>-1.2330181187593207E-10</v>
      </c>
      <c r="K79" s="43">
        <v>9.0700000000000003E-2</v>
      </c>
      <c r="L79" s="43">
        <v>1E-3</v>
      </c>
      <c r="M79" s="43">
        <v>9.1700000000000004E-2</v>
      </c>
      <c r="N79" s="9">
        <f t="shared" si="22"/>
        <v>190.04200692353041</v>
      </c>
      <c r="O79" s="12">
        <f t="shared" si="16"/>
        <v>9.6597700541888052E-7</v>
      </c>
      <c r="P79" s="45">
        <f t="shared" si="23"/>
        <v>3929.5454962838867</v>
      </c>
      <c r="Q79" s="46">
        <f t="shared" si="17"/>
        <v>1.9973745029355233E-5</v>
      </c>
      <c r="R79" s="9">
        <v>189674.84</v>
      </c>
      <c r="S79" s="9">
        <v>10680.7</v>
      </c>
      <c r="T79" s="9">
        <v>0</v>
      </c>
      <c r="U79" s="9"/>
      <c r="V79" s="9">
        <v>17203.490000000002</v>
      </c>
      <c r="W79" s="9">
        <v>189.53</v>
      </c>
      <c r="X79" s="9">
        <f t="shared" si="18"/>
        <v>17280.799530847798</v>
      </c>
      <c r="Y79" s="9">
        <f t="shared" si="19"/>
        <v>190.04200692353041</v>
      </c>
      <c r="Z79" s="9">
        <f t="shared" si="20"/>
        <v>3929.5454962838867</v>
      </c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2">
        <v>6410</v>
      </c>
      <c r="B80" s="2" t="s">
        <v>168</v>
      </c>
      <c r="C80" s="2" t="s">
        <v>30</v>
      </c>
      <c r="D80" s="8" t="s">
        <v>169</v>
      </c>
      <c r="E80" s="9">
        <f t="shared" si="12"/>
        <v>5699.3171730919039</v>
      </c>
      <c r="F80" s="10">
        <f t="shared" si="13"/>
        <v>2.896943378424223E-5</v>
      </c>
      <c r="G80" s="9">
        <f t="shared" si="21"/>
        <v>1358.7380586238962</v>
      </c>
      <c r="H80" s="10">
        <f t="shared" si="14"/>
        <v>6.9064189663409825E-6</v>
      </c>
      <c r="I80" s="10">
        <v>2.7586784555839606E-5</v>
      </c>
      <c r="J80" s="11">
        <f t="shared" si="15"/>
        <v>1.3826492284026239E-6</v>
      </c>
      <c r="K80" s="43">
        <v>9.0700000000000003E-2</v>
      </c>
      <c r="L80" s="43">
        <v>1E-3</v>
      </c>
      <c r="M80" s="43">
        <v>9.1700000000000004E-2</v>
      </c>
      <c r="N80" s="9">
        <f t="shared" si="22"/>
        <v>62.749057105864679</v>
      </c>
      <c r="O80" s="12">
        <f t="shared" si="16"/>
        <v>3.1895130585719173E-7</v>
      </c>
      <c r="P80" s="45">
        <f t="shared" si="23"/>
        <v>1295.9890015180315</v>
      </c>
      <c r="Q80" s="46">
        <f t="shared" si="17"/>
        <v>6.5874676604837905E-6</v>
      </c>
      <c r="R80" s="9">
        <v>62556</v>
      </c>
      <c r="S80" s="9">
        <v>0</v>
      </c>
      <c r="T80" s="9">
        <v>0</v>
      </c>
      <c r="U80" s="9"/>
      <c r="V80" s="9">
        <v>5673.82</v>
      </c>
      <c r="W80" s="9">
        <v>62.58</v>
      </c>
      <c r="X80" s="9">
        <f t="shared" si="18"/>
        <v>5699.3171730919039</v>
      </c>
      <c r="Y80" s="9">
        <f t="shared" si="19"/>
        <v>62.749057105864679</v>
      </c>
      <c r="Z80" s="9">
        <f t="shared" si="20"/>
        <v>1295.9890015180315</v>
      </c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2">
        <v>6542</v>
      </c>
      <c r="B81" s="2" t="s">
        <v>170</v>
      </c>
      <c r="C81" s="2" t="s">
        <v>30</v>
      </c>
      <c r="D81" s="8" t="s">
        <v>171</v>
      </c>
      <c r="E81" s="9">
        <f t="shared" si="12"/>
        <v>3931.3377206517725</v>
      </c>
      <c r="F81" s="10">
        <f t="shared" si="13"/>
        <v>1.9982854844369055E-5</v>
      </c>
      <c r="G81" s="9">
        <f t="shared" si="21"/>
        <v>937.26823170587295</v>
      </c>
      <c r="H81" s="10">
        <f t="shared" si="14"/>
        <v>4.7641022866160198E-6</v>
      </c>
      <c r="I81" s="10">
        <v>7.4799145902915936E-6</v>
      </c>
      <c r="J81" s="11">
        <f t="shared" si="15"/>
        <v>1.2502940254077461E-5</v>
      </c>
      <c r="K81" s="43">
        <v>9.0700000000000003E-2</v>
      </c>
      <c r="L81" s="43">
        <v>1E-3</v>
      </c>
      <c r="M81" s="43">
        <v>9.1700000000000004E-2</v>
      </c>
      <c r="N81" s="9">
        <f t="shared" si="22"/>
        <v>43.306675877313765</v>
      </c>
      <c r="O81" s="12">
        <f t="shared" si="16"/>
        <v>2.20126348673252E-7</v>
      </c>
      <c r="P81" s="45">
        <f t="shared" si="23"/>
        <v>893.9615558285592</v>
      </c>
      <c r="Q81" s="46">
        <f t="shared" si="17"/>
        <v>4.5439759379427675E-6</v>
      </c>
      <c r="R81" s="9">
        <v>43150.5</v>
      </c>
      <c r="S81" s="9">
        <v>32681.26</v>
      </c>
      <c r="T81" s="9">
        <v>0</v>
      </c>
      <c r="U81" s="9"/>
      <c r="V81" s="9">
        <v>3913.75</v>
      </c>
      <c r="W81" s="9">
        <v>43.19</v>
      </c>
      <c r="X81" s="9">
        <f t="shared" si="18"/>
        <v>3931.3377206517725</v>
      </c>
      <c r="Y81" s="9">
        <f t="shared" si="19"/>
        <v>43.306675877313765</v>
      </c>
      <c r="Z81" s="9">
        <f t="shared" si="20"/>
        <v>893.9615558285592</v>
      </c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2">
        <v>6546</v>
      </c>
      <c r="B82" s="2" t="s">
        <v>172</v>
      </c>
      <c r="C82" s="2" t="s">
        <v>30</v>
      </c>
      <c r="D82" s="8" t="s">
        <v>173</v>
      </c>
      <c r="E82" s="9">
        <f t="shared" si="12"/>
        <v>952.80257593025408</v>
      </c>
      <c r="F82" s="10">
        <f t="shared" si="13"/>
        <v>4.8430628256985807E-6</v>
      </c>
      <c r="G82" s="9">
        <f t="shared" si="21"/>
        <v>227.14959077397648</v>
      </c>
      <c r="H82" s="10">
        <f t="shared" si="14"/>
        <v>1.1545935818614107E-6</v>
      </c>
      <c r="I82" s="10">
        <v>4.700872302682423E-6</v>
      </c>
      <c r="J82" s="11">
        <f t="shared" si="15"/>
        <v>1.4219052301615771E-7</v>
      </c>
      <c r="K82" s="43">
        <v>9.0700000000000003E-2</v>
      </c>
      <c r="L82" s="43">
        <v>1E-3</v>
      </c>
      <c r="M82" s="43">
        <v>9.1700000000000004E-2</v>
      </c>
      <c r="N82" s="9">
        <f t="shared" si="22"/>
        <v>10.488257227985693</v>
      </c>
      <c r="O82" s="12">
        <f t="shared" si="16"/>
        <v>5.3311451889840624E-8</v>
      </c>
      <c r="P82" s="45">
        <f t="shared" si="23"/>
        <v>216.6613335459908</v>
      </c>
      <c r="Q82" s="46">
        <f t="shared" si="17"/>
        <v>1.1012821299715701E-6</v>
      </c>
      <c r="R82" s="9">
        <v>10457.950000000001</v>
      </c>
      <c r="S82" s="9">
        <v>0</v>
      </c>
      <c r="T82" s="9">
        <v>0</v>
      </c>
      <c r="U82" s="9"/>
      <c r="V82" s="9">
        <v>948.54</v>
      </c>
      <c r="W82" s="9">
        <v>10.46</v>
      </c>
      <c r="X82" s="9">
        <f t="shared" si="18"/>
        <v>952.80257593025408</v>
      </c>
      <c r="Y82" s="9">
        <f t="shared" si="19"/>
        <v>10.488257227985693</v>
      </c>
      <c r="Z82" s="9">
        <f t="shared" si="20"/>
        <v>216.6613335459908</v>
      </c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2">
        <v>6553</v>
      </c>
      <c r="B83" s="2" t="s">
        <v>174</v>
      </c>
      <c r="C83" s="2" t="s">
        <v>30</v>
      </c>
      <c r="D83" s="8" t="s">
        <v>175</v>
      </c>
      <c r="E83" s="9">
        <f t="shared" si="12"/>
        <v>32781.194020598938</v>
      </c>
      <c r="F83" s="10">
        <f t="shared" si="13"/>
        <v>1.6662568527186348E-4</v>
      </c>
      <c r="G83" s="9">
        <f t="shared" si="21"/>
        <v>7815.1002728408939</v>
      </c>
      <c r="H83" s="10">
        <f t="shared" si="14"/>
        <v>3.9723886738602968E-5</v>
      </c>
      <c r="I83" s="10">
        <v>1.4885563272074365E-4</v>
      </c>
      <c r="J83" s="11">
        <f t="shared" si="15"/>
        <v>1.7770052551119829E-5</v>
      </c>
      <c r="K83" s="43">
        <v>9.0700000000000003E-2</v>
      </c>
      <c r="L83" s="43">
        <v>1E-3</v>
      </c>
      <c r="M83" s="43">
        <v>9.1700000000000004E-2</v>
      </c>
      <c r="N83" s="9">
        <f t="shared" si="22"/>
        <v>360.86222693879256</v>
      </c>
      <c r="O83" s="12">
        <f t="shared" si="16"/>
        <v>1.8342503270205292E-6</v>
      </c>
      <c r="P83" s="45">
        <f t="shared" si="23"/>
        <v>7454.2380459021015</v>
      </c>
      <c r="Q83" s="46">
        <f t="shared" si="17"/>
        <v>3.7889636411582439E-5</v>
      </c>
      <c r="R83" s="9">
        <v>359806.77</v>
      </c>
      <c r="S83" s="9">
        <v>0</v>
      </c>
      <c r="T83" s="9">
        <v>0</v>
      </c>
      <c r="U83" s="9"/>
      <c r="V83" s="9">
        <v>32634.54</v>
      </c>
      <c r="W83" s="9">
        <v>359.89</v>
      </c>
      <c r="X83" s="9">
        <f t="shared" si="18"/>
        <v>32781.194020598938</v>
      </c>
      <c r="Y83" s="9">
        <f t="shared" si="19"/>
        <v>360.86222693879256</v>
      </c>
      <c r="Z83" s="9">
        <f t="shared" si="20"/>
        <v>7454.2380459021015</v>
      </c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2">
        <v>6434</v>
      </c>
      <c r="B84" s="2" t="s">
        <v>176</v>
      </c>
      <c r="C84" s="2" t="s">
        <v>30</v>
      </c>
      <c r="D84" s="8" t="s">
        <v>177</v>
      </c>
      <c r="E84" s="9">
        <f t="shared" si="12"/>
        <v>2137.1610691686265</v>
      </c>
      <c r="F84" s="10">
        <f t="shared" si="13"/>
        <v>1.0863116439956461E-5</v>
      </c>
      <c r="G84" s="9">
        <f t="shared" si="21"/>
        <v>509.50040743601431</v>
      </c>
      <c r="H84" s="10">
        <f t="shared" si="14"/>
        <v>2.5897731022845889E-6</v>
      </c>
      <c r="I84" s="10">
        <v>4.0845612978485868E-5</v>
      </c>
      <c r="J84" s="11">
        <f t="shared" si="15"/>
        <v>-2.9982496538529408E-5</v>
      </c>
      <c r="K84" s="43">
        <v>9.0700000000000003E-2</v>
      </c>
      <c r="L84" s="43">
        <v>1E-3</v>
      </c>
      <c r="M84" s="43">
        <v>9.1700000000000004E-2</v>
      </c>
      <c r="N84" s="9">
        <f t="shared" si="22"/>
        <v>23.523376153780532</v>
      </c>
      <c r="O84" s="12">
        <f t="shared" si="16"/>
        <v>1.1956851446803643E-7</v>
      </c>
      <c r="P84" s="45">
        <f t="shared" si="23"/>
        <v>485.97703128223378</v>
      </c>
      <c r="Q84" s="46">
        <f t="shared" si="17"/>
        <v>2.4702045878165524E-6</v>
      </c>
      <c r="R84" s="9">
        <v>23457.33</v>
      </c>
      <c r="S84" s="9">
        <v>0</v>
      </c>
      <c r="T84" s="9">
        <v>0</v>
      </c>
      <c r="U84" s="9"/>
      <c r="V84" s="9">
        <v>2127.6</v>
      </c>
      <c r="W84" s="9">
        <v>23.46</v>
      </c>
      <c r="X84" s="9">
        <f t="shared" si="18"/>
        <v>2137.1610691686265</v>
      </c>
      <c r="Y84" s="9">
        <f t="shared" si="19"/>
        <v>23.523376153780532</v>
      </c>
      <c r="Z84" s="9">
        <f t="shared" si="20"/>
        <v>485.97703128223378</v>
      </c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2">
        <v>12286</v>
      </c>
      <c r="B85" s="2" t="s">
        <v>178</v>
      </c>
      <c r="C85" s="2" t="s">
        <v>30</v>
      </c>
      <c r="D85" s="8" t="s">
        <v>179</v>
      </c>
      <c r="E85" s="9">
        <f t="shared" si="12"/>
        <v>11099.767297438866</v>
      </c>
      <c r="F85" s="10">
        <f t="shared" si="13"/>
        <v>5.6419736606658817E-5</v>
      </c>
      <c r="G85" s="9">
        <f t="shared" si="21"/>
        <v>2646.2367899182282</v>
      </c>
      <c r="H85" s="10">
        <f t="shared" si="14"/>
        <v>1.3450730874374808E-5</v>
      </c>
      <c r="I85" s="10">
        <v>5.0583376729800825E-5</v>
      </c>
      <c r="J85" s="11">
        <f t="shared" si="15"/>
        <v>5.8363598768579921E-6</v>
      </c>
      <c r="K85" s="43">
        <v>9.0700000000000003E-2</v>
      </c>
      <c r="L85" s="43">
        <v>1E-3</v>
      </c>
      <c r="M85" s="43">
        <v>9.1700000000000004E-2</v>
      </c>
      <c r="N85" s="9">
        <f t="shared" si="22"/>
        <v>122.21928045116405</v>
      </c>
      <c r="O85" s="12">
        <f t="shared" si="16"/>
        <v>6.212364121274066E-7</v>
      </c>
      <c r="P85" s="45">
        <f t="shared" si="23"/>
        <v>2524.017509467064</v>
      </c>
      <c r="Q85" s="46">
        <f t="shared" si="17"/>
        <v>1.2829494462247401E-5</v>
      </c>
      <c r="R85" s="9">
        <v>121831.35</v>
      </c>
      <c r="S85" s="9">
        <v>0</v>
      </c>
      <c r="T85" s="9">
        <v>0</v>
      </c>
      <c r="U85" s="9"/>
      <c r="V85" s="9">
        <v>11050.11</v>
      </c>
      <c r="W85" s="9">
        <v>121.89</v>
      </c>
      <c r="X85" s="9">
        <f t="shared" si="18"/>
        <v>11099.767297438866</v>
      </c>
      <c r="Y85" s="9">
        <f t="shared" si="19"/>
        <v>122.21928045116405</v>
      </c>
      <c r="Z85" s="9">
        <f t="shared" si="20"/>
        <v>2524.017509467064</v>
      </c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2">
        <v>6562</v>
      </c>
      <c r="B86" s="2" t="s">
        <v>180</v>
      </c>
      <c r="C86" s="2" t="s">
        <v>30</v>
      </c>
      <c r="D86" s="8" t="s">
        <v>181</v>
      </c>
      <c r="E86" s="9">
        <f t="shared" si="12"/>
        <v>2553.8150642243013</v>
      </c>
      <c r="F86" s="10">
        <f t="shared" si="13"/>
        <v>1.2980954411440546E-5</v>
      </c>
      <c r="G86" s="9">
        <f t="shared" si="21"/>
        <v>608.83728696852177</v>
      </c>
      <c r="H86" s="10">
        <f t="shared" si="14"/>
        <v>3.0946990550876402E-6</v>
      </c>
      <c r="I86" s="10">
        <v>2.2127229517022558E-5</v>
      </c>
      <c r="J86" s="11">
        <f t="shared" si="15"/>
        <v>-9.1462751055820122E-6</v>
      </c>
      <c r="K86" s="43">
        <v>9.0700000000000003E-2</v>
      </c>
      <c r="L86" s="43">
        <v>1E-3</v>
      </c>
      <c r="M86" s="43">
        <v>9.1700000000000004E-2</v>
      </c>
      <c r="N86" s="9">
        <f t="shared" si="22"/>
        <v>28.115748821483635</v>
      </c>
      <c r="O86" s="12">
        <f t="shared" si="16"/>
        <v>1.4291138728404694E-7</v>
      </c>
      <c r="P86" s="45">
        <f t="shared" si="23"/>
        <v>580.72153814703813</v>
      </c>
      <c r="Q86" s="46">
        <f t="shared" si="17"/>
        <v>2.951787667803593E-6</v>
      </c>
      <c r="R86" s="9">
        <v>28029.38</v>
      </c>
      <c r="S86" s="9">
        <v>34022.839999999997</v>
      </c>
      <c r="T86" s="9">
        <v>0</v>
      </c>
      <c r="U86" s="9"/>
      <c r="V86" s="9">
        <v>2542.39</v>
      </c>
      <c r="W86" s="9">
        <v>28.04</v>
      </c>
      <c r="X86" s="9">
        <f t="shared" si="18"/>
        <v>2553.8150642243013</v>
      </c>
      <c r="Y86" s="9">
        <f t="shared" si="19"/>
        <v>28.115748821483635</v>
      </c>
      <c r="Z86" s="9">
        <f t="shared" si="20"/>
        <v>580.72153814703813</v>
      </c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2">
        <v>6601</v>
      </c>
      <c r="B87" s="2" t="s">
        <v>182</v>
      </c>
      <c r="C87" s="2" t="s">
        <v>30</v>
      </c>
      <c r="D87" s="8" t="s">
        <v>183</v>
      </c>
      <c r="E87" s="9">
        <f t="shared" si="12"/>
        <v>131105.71078953391</v>
      </c>
      <c r="F87" s="10">
        <f t="shared" si="13"/>
        <v>6.664058328575091E-4</v>
      </c>
      <c r="G87" s="9">
        <f t="shared" si="21"/>
        <v>31255.414007322841</v>
      </c>
      <c r="H87" s="10">
        <f t="shared" si="14"/>
        <v>1.5887019777721981E-4</v>
      </c>
      <c r="I87" s="10">
        <v>6.3770008523378026E-4</v>
      </c>
      <c r="J87" s="11">
        <f t="shared" si="15"/>
        <v>2.8705747623728839E-5</v>
      </c>
      <c r="K87" s="43">
        <v>9.0700000000000003E-2</v>
      </c>
      <c r="L87" s="43">
        <v>1E-3</v>
      </c>
      <c r="M87" s="43">
        <v>9.1700000000000004E-2</v>
      </c>
      <c r="N87" s="9">
        <f t="shared" si="22"/>
        <v>1442.7971518088807</v>
      </c>
      <c r="O87" s="12">
        <f t="shared" si="16"/>
        <v>7.3336884549532081E-6</v>
      </c>
      <c r="P87" s="45">
        <f t="shared" si="23"/>
        <v>29812.616855513959</v>
      </c>
      <c r="Q87" s="46">
        <f t="shared" si="17"/>
        <v>1.5153650932226659E-4</v>
      </c>
      <c r="R87" s="9">
        <v>1439021.29</v>
      </c>
      <c r="S87" s="9">
        <v>0</v>
      </c>
      <c r="T87" s="9">
        <v>0</v>
      </c>
      <c r="U87" s="9"/>
      <c r="V87" s="9">
        <v>130519.18</v>
      </c>
      <c r="W87" s="9">
        <v>1438.91</v>
      </c>
      <c r="X87" s="9">
        <f t="shared" si="18"/>
        <v>131105.71078953391</v>
      </c>
      <c r="Y87" s="9">
        <f t="shared" si="19"/>
        <v>1442.7971518088807</v>
      </c>
      <c r="Z87" s="9">
        <f t="shared" si="20"/>
        <v>29812.616855513959</v>
      </c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2">
        <v>6564</v>
      </c>
      <c r="B88" s="2" t="s">
        <v>184</v>
      </c>
      <c r="C88" s="2" t="s">
        <v>30</v>
      </c>
      <c r="D88" s="8" t="s">
        <v>185</v>
      </c>
      <c r="E88" s="9">
        <f t="shared" si="12"/>
        <v>9069.4441918521043</v>
      </c>
      <c r="F88" s="10">
        <f t="shared" si="13"/>
        <v>4.6099673872546394E-5</v>
      </c>
      <c r="G88" s="9">
        <f t="shared" si="21"/>
        <v>2162.1637183794069</v>
      </c>
      <c r="H88" s="10">
        <f t="shared" si="14"/>
        <v>1.0990204048654926E-5</v>
      </c>
      <c r="I88" s="10">
        <v>4.565398169514191E-5</v>
      </c>
      <c r="J88" s="11">
        <f t="shared" si="15"/>
        <v>4.456921774044842E-7</v>
      </c>
      <c r="K88" s="43">
        <v>9.0700000000000003E-2</v>
      </c>
      <c r="L88" s="43">
        <v>1E-3</v>
      </c>
      <c r="M88" s="43">
        <v>9.1700000000000004E-2</v>
      </c>
      <c r="N88" s="9">
        <f t="shared" si="22"/>
        <v>99.828956942471848</v>
      </c>
      <c r="O88" s="12">
        <f t="shared" si="16"/>
        <v>5.0742716540655175E-7</v>
      </c>
      <c r="P88" s="45">
        <f t="shared" si="23"/>
        <v>2062.334761436935</v>
      </c>
      <c r="Q88" s="46">
        <f t="shared" si="17"/>
        <v>1.0482776883248375E-5</v>
      </c>
      <c r="R88" s="9">
        <v>99547.22</v>
      </c>
      <c r="S88" s="9">
        <v>0</v>
      </c>
      <c r="T88" s="9">
        <v>0</v>
      </c>
      <c r="U88" s="9"/>
      <c r="V88" s="9">
        <v>9028.8700000000008</v>
      </c>
      <c r="W88" s="9">
        <v>99.56</v>
      </c>
      <c r="X88" s="9">
        <f t="shared" si="18"/>
        <v>9069.4441918521043</v>
      </c>
      <c r="Y88" s="9">
        <f t="shared" si="19"/>
        <v>99.828956942471848</v>
      </c>
      <c r="Z88" s="9">
        <f t="shared" si="20"/>
        <v>2062.334761436935</v>
      </c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2">
        <v>6554</v>
      </c>
      <c r="B89" s="2" t="s">
        <v>186</v>
      </c>
      <c r="C89" s="2" t="s">
        <v>30</v>
      </c>
      <c r="D89" s="8" t="s">
        <v>187</v>
      </c>
      <c r="E89" s="9">
        <f t="shared" si="12"/>
        <v>4389.3969513114762</v>
      </c>
      <c r="F89" s="10">
        <f t="shared" si="13"/>
        <v>2.2311154208809995E-5</v>
      </c>
      <c r="G89" s="9">
        <f t="shared" si="21"/>
        <v>1046.4515639103799</v>
      </c>
      <c r="H89" s="10">
        <f t="shared" si="14"/>
        <v>5.3190774207557222E-6</v>
      </c>
      <c r="I89" s="10">
        <v>2.3921666200432107E-5</v>
      </c>
      <c r="J89" s="11">
        <f t="shared" si="15"/>
        <v>-1.6105119916221127E-6</v>
      </c>
      <c r="K89" s="43">
        <v>9.0700000000000003E-2</v>
      </c>
      <c r="L89" s="43">
        <v>1E-3</v>
      </c>
      <c r="M89" s="43">
        <v>9.1700000000000004E-2</v>
      </c>
      <c r="N89" s="9">
        <f t="shared" si="22"/>
        <v>48.330210171023943</v>
      </c>
      <c r="O89" s="12">
        <f t="shared" si="16"/>
        <v>2.4566080125146443E-7</v>
      </c>
      <c r="P89" s="45">
        <f t="shared" si="23"/>
        <v>998.1213537393561</v>
      </c>
      <c r="Q89" s="46">
        <f t="shared" si="17"/>
        <v>5.073416619504258E-6</v>
      </c>
      <c r="R89" s="9">
        <v>48177.72</v>
      </c>
      <c r="S89" s="9">
        <v>0</v>
      </c>
      <c r="T89" s="9">
        <v>0</v>
      </c>
      <c r="U89" s="9"/>
      <c r="V89" s="9">
        <v>4369.76</v>
      </c>
      <c r="W89" s="9">
        <v>48.2</v>
      </c>
      <c r="X89" s="9">
        <f t="shared" si="18"/>
        <v>4389.3969513114762</v>
      </c>
      <c r="Y89" s="9">
        <f t="shared" si="19"/>
        <v>48.330210171023943</v>
      </c>
      <c r="Z89" s="9">
        <f t="shared" si="20"/>
        <v>998.1213537393561</v>
      </c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2">
        <v>6390</v>
      </c>
      <c r="B90" s="2" t="s">
        <v>188</v>
      </c>
      <c r="C90" s="2" t="s">
        <v>30</v>
      </c>
      <c r="D90" s="8" t="s">
        <v>189</v>
      </c>
      <c r="E90" s="9">
        <f t="shared" si="12"/>
        <v>3713.8246270637978</v>
      </c>
      <c r="F90" s="10">
        <f t="shared" si="13"/>
        <v>1.8877243247307495E-5</v>
      </c>
      <c r="G90" s="9">
        <f t="shared" si="21"/>
        <v>885.40063411437359</v>
      </c>
      <c r="H90" s="10">
        <f t="shared" si="14"/>
        <v>4.5004610663890172E-6</v>
      </c>
      <c r="I90" s="10">
        <v>1.8580113148129038E-5</v>
      </c>
      <c r="J90" s="11">
        <f t="shared" si="15"/>
        <v>2.9713009917845725E-7</v>
      </c>
      <c r="K90" s="43">
        <v>9.0700000000000003E-2</v>
      </c>
      <c r="L90" s="43">
        <v>1E-3</v>
      </c>
      <c r="M90" s="43">
        <v>9.1700000000000004E-2</v>
      </c>
      <c r="N90" s="9">
        <f t="shared" si="22"/>
        <v>40.900192383320871</v>
      </c>
      <c r="O90" s="12">
        <f t="shared" si="16"/>
        <v>2.0789427558189278E-7</v>
      </c>
      <c r="P90" s="45">
        <f t="shared" si="23"/>
        <v>844.50044173105266</v>
      </c>
      <c r="Q90" s="46">
        <f t="shared" si="17"/>
        <v>4.2925667908071235E-6</v>
      </c>
      <c r="R90" s="9">
        <v>40763.160000000003</v>
      </c>
      <c r="S90" s="9">
        <v>390</v>
      </c>
      <c r="T90" s="9">
        <v>0</v>
      </c>
      <c r="U90" s="9"/>
      <c r="V90" s="9">
        <v>3697.21</v>
      </c>
      <c r="W90" s="9">
        <v>40.79</v>
      </c>
      <c r="X90" s="9">
        <f t="shared" si="18"/>
        <v>3713.8246270637978</v>
      </c>
      <c r="Y90" s="9">
        <f t="shared" si="19"/>
        <v>40.900192383320871</v>
      </c>
      <c r="Z90" s="9">
        <f t="shared" si="20"/>
        <v>844.50044173105266</v>
      </c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2">
        <v>6556</v>
      </c>
      <c r="B91" s="2" t="s">
        <v>190</v>
      </c>
      <c r="C91" s="2" t="s">
        <v>30</v>
      </c>
      <c r="D91" s="8" t="s">
        <v>191</v>
      </c>
      <c r="E91" s="9">
        <f t="shared" si="12"/>
        <v>7161.5287041864203</v>
      </c>
      <c r="F91" s="10">
        <f t="shared" si="13"/>
        <v>3.640180486346361E-5</v>
      </c>
      <c r="G91" s="9">
        <f t="shared" si="21"/>
        <v>1707.3893160234643</v>
      </c>
      <c r="H91" s="10">
        <f t="shared" si="14"/>
        <v>8.6786013538584962E-6</v>
      </c>
      <c r="I91" s="10">
        <v>3.4610714851121693E-5</v>
      </c>
      <c r="J91" s="11">
        <f t="shared" si="15"/>
        <v>1.791090012341917E-6</v>
      </c>
      <c r="K91" s="43">
        <v>9.0700000000000003E-2</v>
      </c>
      <c r="L91" s="43">
        <v>1E-3</v>
      </c>
      <c r="M91" s="43">
        <v>9.1700000000000004E-2</v>
      </c>
      <c r="N91" s="9">
        <f t="shared" si="22"/>
        <v>78.902577559291998</v>
      </c>
      <c r="O91" s="12">
        <f t="shared" si="16"/>
        <v>4.0105909648294062E-7</v>
      </c>
      <c r="P91" s="45">
        <f t="shared" si="23"/>
        <v>1628.4867384641723</v>
      </c>
      <c r="Q91" s="46">
        <f t="shared" si="17"/>
        <v>8.2775422573755552E-6</v>
      </c>
      <c r="R91" s="9">
        <v>78604.800000000003</v>
      </c>
      <c r="S91" s="9">
        <v>3000</v>
      </c>
      <c r="T91" s="9">
        <v>0</v>
      </c>
      <c r="U91" s="9"/>
      <c r="V91" s="9">
        <v>7129.49</v>
      </c>
      <c r="W91" s="9">
        <v>78.690000000000012</v>
      </c>
      <c r="X91" s="9">
        <f t="shared" si="18"/>
        <v>7161.5287041864203</v>
      </c>
      <c r="Y91" s="9">
        <f t="shared" si="19"/>
        <v>78.902577559291998</v>
      </c>
      <c r="Z91" s="9">
        <f t="shared" si="20"/>
        <v>1628.4867384641723</v>
      </c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2">
        <v>6575</v>
      </c>
      <c r="B92" s="2" t="s">
        <v>192</v>
      </c>
      <c r="C92" s="2" t="s">
        <v>30</v>
      </c>
      <c r="D92" s="8" t="s">
        <v>193</v>
      </c>
      <c r="E92" s="9">
        <f t="shared" si="12"/>
        <v>46113.991278182868</v>
      </c>
      <c r="F92" s="10">
        <f t="shared" si="13"/>
        <v>2.3439583660435462E-4</v>
      </c>
      <c r="G92" s="9">
        <f t="shared" si="21"/>
        <v>10993.670237591039</v>
      </c>
      <c r="H92" s="10">
        <f t="shared" si="14"/>
        <v>5.58804488890923E-5</v>
      </c>
      <c r="I92" s="10">
        <v>2.3788388686976858E-4</v>
      </c>
      <c r="J92" s="11">
        <f t="shared" si="15"/>
        <v>-3.4880502654139603E-6</v>
      </c>
      <c r="K92" s="43">
        <v>9.0700000000000003E-2</v>
      </c>
      <c r="L92" s="43">
        <v>1E-3</v>
      </c>
      <c r="M92" s="43">
        <v>9.1700000000000004E-2</v>
      </c>
      <c r="N92" s="9">
        <f t="shared" si="22"/>
        <v>507.63766604324246</v>
      </c>
      <c r="O92" s="12">
        <f t="shared" si="16"/>
        <v>2.5803048516510143E-6</v>
      </c>
      <c r="P92" s="45">
        <f t="shared" si="23"/>
        <v>10486.032571547797</v>
      </c>
      <c r="Q92" s="46">
        <f t="shared" si="17"/>
        <v>5.3300144037441291E-5</v>
      </c>
      <c r="R92" s="9">
        <v>506149.48</v>
      </c>
      <c r="S92" s="9">
        <v>0</v>
      </c>
      <c r="T92" s="9">
        <v>0</v>
      </c>
      <c r="U92" s="9"/>
      <c r="V92" s="9">
        <v>45907.69</v>
      </c>
      <c r="W92" s="9">
        <v>506.27</v>
      </c>
      <c r="X92" s="9">
        <f t="shared" si="18"/>
        <v>46113.991278182868</v>
      </c>
      <c r="Y92" s="9">
        <f t="shared" si="19"/>
        <v>507.63766604324246</v>
      </c>
      <c r="Z92" s="9">
        <f t="shared" si="20"/>
        <v>10486.032571547797</v>
      </c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2">
        <v>6573</v>
      </c>
      <c r="B93" s="2" t="s">
        <v>194</v>
      </c>
      <c r="C93" s="2" t="s">
        <v>30</v>
      </c>
      <c r="D93" s="8" t="s">
        <v>195</v>
      </c>
      <c r="E93" s="9">
        <f t="shared" si="12"/>
        <v>4011.7072718569716</v>
      </c>
      <c r="F93" s="10">
        <f t="shared" si="13"/>
        <v>2.0391370517597535E-5</v>
      </c>
      <c r="G93" s="9">
        <f t="shared" si="21"/>
        <v>956.44619519928051</v>
      </c>
      <c r="H93" s="10">
        <f t="shared" si="14"/>
        <v>4.8615832175180426E-6</v>
      </c>
      <c r="I93" s="10">
        <v>1.7076171462994685E-5</v>
      </c>
      <c r="J93" s="11">
        <f t="shared" si="15"/>
        <v>3.3151990546028497E-6</v>
      </c>
      <c r="K93" s="43">
        <v>9.0700000000000003E-2</v>
      </c>
      <c r="L93" s="43">
        <v>1E-3</v>
      </c>
      <c r="M93" s="43">
        <v>9.1700000000000004E-2</v>
      </c>
      <c r="N93" s="9">
        <f t="shared" si="22"/>
        <v>44.209107187561109</v>
      </c>
      <c r="O93" s="12">
        <f t="shared" si="16"/>
        <v>2.2471337608251175E-7</v>
      </c>
      <c r="P93" s="45">
        <f t="shared" si="23"/>
        <v>912.23708801171938</v>
      </c>
      <c r="Q93" s="46">
        <f t="shared" si="17"/>
        <v>4.6368698414355306E-6</v>
      </c>
      <c r="R93" s="9">
        <v>44032.83</v>
      </c>
      <c r="S93" s="9">
        <v>0</v>
      </c>
      <c r="T93" s="9">
        <v>0</v>
      </c>
      <c r="U93" s="9"/>
      <c r="V93" s="9">
        <v>3993.76</v>
      </c>
      <c r="W93" s="9">
        <v>44.09</v>
      </c>
      <c r="X93" s="9">
        <f t="shared" si="18"/>
        <v>4011.7072718569716</v>
      </c>
      <c r="Y93" s="9">
        <f t="shared" si="19"/>
        <v>44.209107187561109</v>
      </c>
      <c r="Z93" s="9">
        <f t="shared" si="20"/>
        <v>912.23708801171938</v>
      </c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2">
        <v>6583</v>
      </c>
      <c r="B94" s="2" t="s">
        <v>196</v>
      </c>
      <c r="C94" s="2" t="s">
        <v>30</v>
      </c>
      <c r="D94" s="8" t="s">
        <v>197</v>
      </c>
      <c r="E94" s="9">
        <f t="shared" si="12"/>
        <v>4657.3155452053734</v>
      </c>
      <c r="F94" s="10">
        <f t="shared" si="13"/>
        <v>2.3672975235725387E-5</v>
      </c>
      <c r="G94" s="9">
        <f t="shared" si="21"/>
        <v>1110.3124880985035</v>
      </c>
      <c r="H94" s="10">
        <f t="shared" si="14"/>
        <v>5.6436803088706008E-6</v>
      </c>
      <c r="I94" s="10">
        <v>2.849758586002081E-5</v>
      </c>
      <c r="J94" s="11">
        <f t="shared" si="15"/>
        <v>-4.8246106242954239E-6</v>
      </c>
      <c r="K94" s="43">
        <v>9.0700000000000003E-2</v>
      </c>
      <c r="L94" s="43">
        <v>1E-3</v>
      </c>
      <c r="M94" s="43">
        <v>9.1700000000000004E-2</v>
      </c>
      <c r="N94" s="9">
        <f t="shared" si="22"/>
        <v>51.268125436606923</v>
      </c>
      <c r="O94" s="12">
        <f t="shared" si="16"/>
        <v>2.6059412381716546E-7</v>
      </c>
      <c r="P94" s="45">
        <f t="shared" si="23"/>
        <v>1059.0443626618967</v>
      </c>
      <c r="Q94" s="46">
        <f t="shared" si="17"/>
        <v>5.3830861850534354E-6</v>
      </c>
      <c r="R94" s="9">
        <v>51118.58</v>
      </c>
      <c r="S94" s="9">
        <v>0</v>
      </c>
      <c r="T94" s="9">
        <v>0</v>
      </c>
      <c r="U94" s="9"/>
      <c r="V94" s="9">
        <v>4636.4799999999996</v>
      </c>
      <c r="W94" s="9">
        <v>51.13</v>
      </c>
      <c r="X94" s="9">
        <f t="shared" si="18"/>
        <v>4657.3155452053734</v>
      </c>
      <c r="Y94" s="9">
        <f t="shared" si="19"/>
        <v>51.268125436606923</v>
      </c>
      <c r="Z94" s="9">
        <f t="shared" si="20"/>
        <v>1059.0443626618967</v>
      </c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2">
        <v>6353</v>
      </c>
      <c r="B95" s="2" t="s">
        <v>198</v>
      </c>
      <c r="C95" s="2" t="s">
        <v>30</v>
      </c>
      <c r="D95" s="8" t="s">
        <v>199</v>
      </c>
      <c r="E95" s="9">
        <f t="shared" si="12"/>
        <v>10313.871416024995</v>
      </c>
      <c r="F95" s="10">
        <f t="shared" si="13"/>
        <v>5.2425054786630074E-5</v>
      </c>
      <c r="G95" s="9">
        <f t="shared" si="21"/>
        <v>2458.795462844359</v>
      </c>
      <c r="H95" s="10">
        <f t="shared" si="14"/>
        <v>1.249797303546494E-5</v>
      </c>
      <c r="I95" s="10">
        <v>5.4319487287526545E-5</v>
      </c>
      <c r="J95" s="11">
        <f t="shared" si="15"/>
        <v>-1.8944325008964715E-6</v>
      </c>
      <c r="K95" s="43">
        <v>9.0700000000000003E-2</v>
      </c>
      <c r="L95" s="43">
        <v>1E-3</v>
      </c>
      <c r="M95" s="43">
        <v>9.1700000000000004E-2</v>
      </c>
      <c r="N95" s="9">
        <f t="shared" si="22"/>
        <v>113.48575077088152</v>
      </c>
      <c r="O95" s="12">
        <f t="shared" si="16"/>
        <v>5.7684418020001539E-7</v>
      </c>
      <c r="P95" s="45">
        <f t="shared" si="23"/>
        <v>2345.3097120734774</v>
      </c>
      <c r="Q95" s="46">
        <f t="shared" si="17"/>
        <v>1.1921128855264923E-5</v>
      </c>
      <c r="R95" s="9">
        <v>113206.11</v>
      </c>
      <c r="S95" s="9">
        <v>25357.78</v>
      </c>
      <c r="T95" s="9">
        <v>0</v>
      </c>
      <c r="U95" s="9"/>
      <c r="V95" s="9">
        <v>10267.73</v>
      </c>
      <c r="W95" s="9">
        <v>113.18</v>
      </c>
      <c r="X95" s="9">
        <f t="shared" si="18"/>
        <v>10313.871416024995</v>
      </c>
      <c r="Y95" s="9">
        <f t="shared" si="19"/>
        <v>113.48575077088152</v>
      </c>
      <c r="Z95" s="9">
        <f t="shared" si="20"/>
        <v>2345.3097120734774</v>
      </c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2">
        <v>6584</v>
      </c>
      <c r="B96" s="2" t="s">
        <v>200</v>
      </c>
      <c r="C96" s="2" t="s">
        <v>30</v>
      </c>
      <c r="D96" s="8" t="s">
        <v>201</v>
      </c>
      <c r="E96" s="9">
        <f t="shared" si="12"/>
        <v>19387.363718005297</v>
      </c>
      <c r="F96" s="10">
        <f t="shared" si="13"/>
        <v>9.8545305064164738E-5</v>
      </c>
      <c r="G96" s="9">
        <f t="shared" si="21"/>
        <v>4621.879696093134</v>
      </c>
      <c r="H96" s="10">
        <f t="shared" si="14"/>
        <v>2.3492856029640125E-5</v>
      </c>
      <c r="I96" s="10">
        <v>1.0174572723515944E-4</v>
      </c>
      <c r="J96" s="11">
        <f t="shared" si="15"/>
        <v>-3.200422170994706E-6</v>
      </c>
      <c r="K96" s="43">
        <v>9.0700000000000003E-2</v>
      </c>
      <c r="L96" s="43">
        <v>1E-3</v>
      </c>
      <c r="M96" s="43">
        <v>9.1700000000000004E-2</v>
      </c>
      <c r="N96" s="9">
        <f t="shared" si="22"/>
        <v>213.31470771335336</v>
      </c>
      <c r="O96" s="12">
        <f t="shared" si="16"/>
        <v>1.0842713456065671E-6</v>
      </c>
      <c r="P96" s="45">
        <f t="shared" si="23"/>
        <v>4408.5649883797805</v>
      </c>
      <c r="Q96" s="46">
        <f t="shared" si="17"/>
        <v>2.2408584684033556E-5</v>
      </c>
      <c r="R96" s="9">
        <v>212795.05</v>
      </c>
      <c r="S96" s="9">
        <v>12127</v>
      </c>
      <c r="T96" s="9">
        <v>0</v>
      </c>
      <c r="U96" s="9"/>
      <c r="V96" s="9">
        <v>19300.63</v>
      </c>
      <c r="W96" s="9">
        <v>212.74</v>
      </c>
      <c r="X96" s="9">
        <f t="shared" si="18"/>
        <v>19387.363718005297</v>
      </c>
      <c r="Y96" s="9">
        <f t="shared" si="19"/>
        <v>213.31470771335336</v>
      </c>
      <c r="Z96" s="9">
        <f t="shared" si="20"/>
        <v>4408.5649883797805</v>
      </c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2">
        <v>6366</v>
      </c>
      <c r="B97" s="2" t="s">
        <v>202</v>
      </c>
      <c r="C97" s="2" t="s">
        <v>30</v>
      </c>
      <c r="D97" s="8" t="s">
        <v>203</v>
      </c>
      <c r="E97" s="9">
        <f t="shared" si="12"/>
        <v>18224.963459854356</v>
      </c>
      <c r="F97" s="10">
        <f t="shared" si="13"/>
        <v>9.2636864405997016E-5</v>
      </c>
      <c r="G97" s="9">
        <f t="shared" si="21"/>
        <v>4344.8529359349404</v>
      </c>
      <c r="H97" s="10">
        <f t="shared" si="14"/>
        <v>2.2084738505885575E-5</v>
      </c>
      <c r="I97" s="10">
        <v>8.7851152498479688E-5</v>
      </c>
      <c r="J97" s="11">
        <f t="shared" si="15"/>
        <v>4.7857119075173278E-6</v>
      </c>
      <c r="K97" s="43">
        <v>9.0700000000000003E-2</v>
      </c>
      <c r="L97" s="43">
        <v>1E-3</v>
      </c>
      <c r="M97" s="43">
        <v>9.1700000000000004E-2</v>
      </c>
      <c r="N97" s="9">
        <f t="shared" si="22"/>
        <v>200.61048026798252</v>
      </c>
      <c r="O97" s="12">
        <f t="shared" si="16"/>
        <v>1.0196961930784331E-6</v>
      </c>
      <c r="P97" s="45">
        <f t="shared" si="23"/>
        <v>4144.2424556669575</v>
      </c>
      <c r="Q97" s="46">
        <f t="shared" si="17"/>
        <v>2.106504231280714E-5</v>
      </c>
      <c r="R97" s="9">
        <v>200038.24</v>
      </c>
      <c r="S97" s="9">
        <v>0</v>
      </c>
      <c r="T97" s="9">
        <v>0</v>
      </c>
      <c r="U97" s="9"/>
      <c r="V97" s="9">
        <v>18143.43</v>
      </c>
      <c r="W97" s="9">
        <v>200.07</v>
      </c>
      <c r="X97" s="9">
        <f t="shared" si="18"/>
        <v>18224.963459854356</v>
      </c>
      <c r="Y97" s="9">
        <f t="shared" si="19"/>
        <v>200.61048026798252</v>
      </c>
      <c r="Z97" s="9">
        <f t="shared" si="20"/>
        <v>4144.2424556669575</v>
      </c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2">
        <v>6587</v>
      </c>
      <c r="B98" s="2" t="s">
        <v>204</v>
      </c>
      <c r="C98" s="2" t="s">
        <v>30</v>
      </c>
      <c r="D98" s="8" t="s">
        <v>205</v>
      </c>
      <c r="E98" s="9">
        <f t="shared" si="12"/>
        <v>7571.7137589876093</v>
      </c>
      <c r="F98" s="10">
        <f t="shared" si="13"/>
        <v>3.8486761433427998E-5</v>
      </c>
      <c r="G98" s="9">
        <f t="shared" si="21"/>
        <v>1805.0847398422945</v>
      </c>
      <c r="H98" s="10">
        <f t="shared" si="14"/>
        <v>9.1751838435478183E-6</v>
      </c>
      <c r="I98" s="10">
        <v>3.8507168036205883E-5</v>
      </c>
      <c r="J98" s="11">
        <f t="shared" si="15"/>
        <v>-2.0406602777885271E-8</v>
      </c>
      <c r="K98" s="43">
        <v>9.0700000000000003E-2</v>
      </c>
      <c r="L98" s="43">
        <v>1E-3</v>
      </c>
      <c r="M98" s="43">
        <v>9.1700000000000004E-2</v>
      </c>
      <c r="N98" s="9">
        <f t="shared" si="22"/>
        <v>83.324490979503906</v>
      </c>
      <c r="O98" s="12">
        <f t="shared" si="16"/>
        <v>4.2353553078831305E-7</v>
      </c>
      <c r="P98" s="45">
        <f t="shared" si="23"/>
        <v>1721.7602488627906</v>
      </c>
      <c r="Q98" s="46">
        <f t="shared" si="17"/>
        <v>8.7516483127595049E-6</v>
      </c>
      <c r="R98" s="9">
        <v>83107.520000000004</v>
      </c>
      <c r="S98" s="9">
        <v>0</v>
      </c>
      <c r="T98" s="9">
        <v>0</v>
      </c>
      <c r="U98" s="9"/>
      <c r="V98" s="9">
        <v>7537.84</v>
      </c>
      <c r="W98" s="9">
        <v>83.1</v>
      </c>
      <c r="X98" s="9">
        <f t="shared" si="18"/>
        <v>7571.7137589876093</v>
      </c>
      <c r="Y98" s="9">
        <f t="shared" si="19"/>
        <v>83.324490979503906</v>
      </c>
      <c r="Z98" s="9">
        <f t="shared" si="20"/>
        <v>1721.7602488627906</v>
      </c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2">
        <v>6604</v>
      </c>
      <c r="B99" s="2" t="s">
        <v>206</v>
      </c>
      <c r="C99" s="2" t="s">
        <v>30</v>
      </c>
      <c r="D99" s="8" t="s">
        <v>207</v>
      </c>
      <c r="E99" s="9">
        <f t="shared" si="12"/>
        <v>57081.587277689214</v>
      </c>
      <c r="F99" s="10">
        <f t="shared" si="13"/>
        <v>2.9014375103524282E-4</v>
      </c>
      <c r="G99" s="9">
        <f t="shared" si="21"/>
        <v>13608.257807501832</v>
      </c>
      <c r="H99" s="10">
        <f t="shared" si="14"/>
        <v>6.9170307863293334E-5</v>
      </c>
      <c r="I99" s="10">
        <v>2.9170032701964269E-4</v>
      </c>
      <c r="J99" s="11">
        <f t="shared" si="15"/>
        <v>-1.5565759843998747E-6</v>
      </c>
      <c r="K99" s="43">
        <v>9.0700000000000003E-2</v>
      </c>
      <c r="L99" s="43">
        <v>1E-3</v>
      </c>
      <c r="M99" s="43">
        <v>9.1700000000000004E-2</v>
      </c>
      <c r="N99" s="9">
        <f t="shared" si="22"/>
        <v>628.26265117963624</v>
      </c>
      <c r="O99" s="12">
        <f t="shared" si="16"/>
        <v>3.1934375153553951E-6</v>
      </c>
      <c r="P99" s="45">
        <f t="shared" si="23"/>
        <v>12979.995156322195</v>
      </c>
      <c r="Q99" s="46">
        <f t="shared" si="17"/>
        <v>6.5976870347937933E-5</v>
      </c>
      <c r="R99" s="9">
        <v>626530.56999999995</v>
      </c>
      <c r="S99" s="9">
        <v>14846.85</v>
      </c>
      <c r="T99" s="9">
        <v>0</v>
      </c>
      <c r="U99" s="9"/>
      <c r="V99" s="9">
        <v>56826.22</v>
      </c>
      <c r="W99" s="9">
        <v>626.57000000000005</v>
      </c>
      <c r="X99" s="9">
        <f t="shared" si="18"/>
        <v>57081.587277689214</v>
      </c>
      <c r="Y99" s="9">
        <f t="shared" si="19"/>
        <v>628.26265117963624</v>
      </c>
      <c r="Z99" s="9">
        <f t="shared" si="20"/>
        <v>12979.995156322195</v>
      </c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2">
        <v>6588</v>
      </c>
      <c r="B100" s="2" t="s">
        <v>208</v>
      </c>
      <c r="C100" s="2" t="s">
        <v>30</v>
      </c>
      <c r="D100" s="8" t="s">
        <v>209</v>
      </c>
      <c r="E100" s="9">
        <f t="shared" si="12"/>
        <v>9514.4550476817167</v>
      </c>
      <c r="F100" s="10">
        <f t="shared" si="13"/>
        <v>4.8361648795102088E-5</v>
      </c>
      <c r="G100" s="9">
        <f t="shared" si="21"/>
        <v>2268.2295267171294</v>
      </c>
      <c r="H100" s="10">
        <f t="shared" si="14"/>
        <v>1.1529332915867074E-5</v>
      </c>
      <c r="I100" s="10">
        <v>6.3733382277294124E-5</v>
      </c>
      <c r="J100" s="11">
        <f t="shared" si="15"/>
        <v>-1.5371733482192036E-5</v>
      </c>
      <c r="K100" s="43">
        <v>9.0700000000000003E-2</v>
      </c>
      <c r="L100" s="43">
        <v>1E-3</v>
      </c>
      <c r="M100" s="43">
        <v>9.1700000000000004E-2</v>
      </c>
      <c r="N100" s="9">
        <f t="shared" si="22"/>
        <v>104.70208601780745</v>
      </c>
      <c r="O100" s="12">
        <f t="shared" si="16"/>
        <v>5.3219711341655415E-7</v>
      </c>
      <c r="P100" s="45">
        <f t="shared" si="23"/>
        <v>2163.5274406993221</v>
      </c>
      <c r="Q100" s="46">
        <f t="shared" si="17"/>
        <v>1.0997135802450521E-5</v>
      </c>
      <c r="R100" s="9">
        <v>104430.64</v>
      </c>
      <c r="S100" s="9">
        <v>9750.52</v>
      </c>
      <c r="T100" s="9">
        <v>0</v>
      </c>
      <c r="U100" s="9"/>
      <c r="V100" s="9">
        <v>9471.89</v>
      </c>
      <c r="W100" s="9">
        <v>104.42</v>
      </c>
      <c r="X100" s="9">
        <f t="shared" si="18"/>
        <v>9514.4550476817167</v>
      </c>
      <c r="Y100" s="9">
        <f t="shared" si="19"/>
        <v>104.70208601780745</v>
      </c>
      <c r="Z100" s="9">
        <f t="shared" si="20"/>
        <v>2163.5274406993221</v>
      </c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2">
        <v>6589</v>
      </c>
      <c r="B101" s="2" t="s">
        <v>210</v>
      </c>
      <c r="C101" s="2" t="s">
        <v>30</v>
      </c>
      <c r="D101" s="8" t="s">
        <v>211</v>
      </c>
      <c r="E101" s="9">
        <f t="shared" si="12"/>
        <v>17615.085031979881</v>
      </c>
      <c r="F101" s="10">
        <f t="shared" si="13"/>
        <v>8.9536873267380938E-5</v>
      </c>
      <c r="G101" s="9">
        <f t="shared" si="21"/>
        <v>4199.412196376541</v>
      </c>
      <c r="H101" s="10">
        <f t="shared" si="14"/>
        <v>2.1345468213286206E-5</v>
      </c>
      <c r="I101" s="10">
        <v>8.8740730423791472E-5</v>
      </c>
      <c r="J101" s="11">
        <f t="shared" si="15"/>
        <v>7.9614284358946587E-7</v>
      </c>
      <c r="K101" s="43">
        <v>9.0700000000000003E-2</v>
      </c>
      <c r="L101" s="43">
        <v>1E-3</v>
      </c>
      <c r="M101" s="43">
        <v>9.1700000000000004E-2</v>
      </c>
      <c r="N101" s="9">
        <f t="shared" si="22"/>
        <v>193.85227245568583</v>
      </c>
      <c r="O101" s="12">
        <f t="shared" si="16"/>
        <v>9.8534445448019951E-7</v>
      </c>
      <c r="P101" s="45">
        <f t="shared" si="23"/>
        <v>4005.559923920855</v>
      </c>
      <c r="Q101" s="46">
        <f t="shared" si="17"/>
        <v>2.0360123758806004E-5</v>
      </c>
      <c r="R101" s="9">
        <v>193343.59</v>
      </c>
      <c r="S101" s="9">
        <v>0</v>
      </c>
      <c r="T101" s="9">
        <v>0</v>
      </c>
      <c r="U101" s="9"/>
      <c r="V101" s="9">
        <v>17536.28</v>
      </c>
      <c r="W101" s="9">
        <v>193.33</v>
      </c>
      <c r="X101" s="9">
        <f t="shared" si="18"/>
        <v>17615.085031979881</v>
      </c>
      <c r="Y101" s="9">
        <f t="shared" si="19"/>
        <v>193.85227245568583</v>
      </c>
      <c r="Z101" s="9">
        <f t="shared" si="20"/>
        <v>4005.559923920855</v>
      </c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2">
        <v>6580</v>
      </c>
      <c r="B102" s="2" t="s">
        <v>212</v>
      </c>
      <c r="C102" s="2" t="s">
        <v>30</v>
      </c>
      <c r="D102" s="8" t="s">
        <v>213</v>
      </c>
      <c r="E102" s="9">
        <f t="shared" si="12"/>
        <v>19430.687536821442</v>
      </c>
      <c r="F102" s="10">
        <f t="shared" si="13"/>
        <v>9.8765518549808311E-5</v>
      </c>
      <c r="G102" s="9">
        <f t="shared" si="21"/>
        <v>4632.3228547947137</v>
      </c>
      <c r="H102" s="10">
        <f t="shared" si="14"/>
        <v>2.354593824726649E-5</v>
      </c>
      <c r="I102" s="10">
        <v>8.467926546799754E-5</v>
      </c>
      <c r="J102" s="11">
        <f t="shared" si="15"/>
        <v>1.4086253081810771E-5</v>
      </c>
      <c r="K102" s="43">
        <v>9.0700000000000003E-2</v>
      </c>
      <c r="L102" s="43">
        <v>1E-3</v>
      </c>
      <c r="M102" s="43">
        <v>9.1700000000000004E-2</v>
      </c>
      <c r="N102" s="9">
        <f t="shared" si="22"/>
        <v>213.90630157229327</v>
      </c>
      <c r="O102" s="12">
        <f t="shared" si="16"/>
        <v>1.0872783969081929E-6</v>
      </c>
      <c r="P102" s="45">
        <f t="shared" si="23"/>
        <v>4418.4165532224206</v>
      </c>
      <c r="Q102" s="46">
        <f t="shared" si="17"/>
        <v>2.2458659850358297E-5</v>
      </c>
      <c r="R102" s="9">
        <v>213270.56</v>
      </c>
      <c r="S102" s="9">
        <v>0</v>
      </c>
      <c r="T102" s="9">
        <v>0</v>
      </c>
      <c r="U102" s="9"/>
      <c r="V102" s="9">
        <v>19343.759999999998</v>
      </c>
      <c r="W102" s="9">
        <v>213.33</v>
      </c>
      <c r="X102" s="9">
        <f t="shared" si="18"/>
        <v>19430.687536821442</v>
      </c>
      <c r="Y102" s="9">
        <f t="shared" si="19"/>
        <v>213.90630157229327</v>
      </c>
      <c r="Z102" s="9">
        <f t="shared" si="20"/>
        <v>4418.4165532224206</v>
      </c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2">
        <v>6597</v>
      </c>
      <c r="B103" s="2" t="s">
        <v>214</v>
      </c>
      <c r="C103" s="2" t="s">
        <v>30</v>
      </c>
      <c r="D103" s="8" t="s">
        <v>215</v>
      </c>
      <c r="E103" s="9">
        <f t="shared" si="12"/>
        <v>44110.54842744238</v>
      </c>
      <c r="F103" s="10">
        <f t="shared" si="13"/>
        <v>2.2421240528401037E-4</v>
      </c>
      <c r="G103" s="9">
        <f t="shared" si="21"/>
        <v>10515.900080793908</v>
      </c>
      <c r="H103" s="10">
        <f t="shared" si="14"/>
        <v>5.3451959562902918E-5</v>
      </c>
      <c r="I103" s="10">
        <v>2.2477998911286915E-4</v>
      </c>
      <c r="J103" s="11">
        <f t="shared" si="15"/>
        <v>-5.6758382885877586E-7</v>
      </c>
      <c r="K103" s="43">
        <v>9.0700000000000003E-2</v>
      </c>
      <c r="L103" s="43">
        <v>1E-3</v>
      </c>
      <c r="M103" s="43">
        <v>9.1700000000000004E-2</v>
      </c>
      <c r="N103" s="9">
        <f t="shared" si="22"/>
        <v>485.43785581115804</v>
      </c>
      <c r="O103" s="12">
        <f t="shared" si="16"/>
        <v>2.4674639773832254E-6</v>
      </c>
      <c r="P103" s="45">
        <f t="shared" si="23"/>
        <v>10030.46222498275</v>
      </c>
      <c r="Q103" s="46">
        <f t="shared" si="17"/>
        <v>5.0984495585519689E-5</v>
      </c>
      <c r="R103" s="9">
        <v>484158.79</v>
      </c>
      <c r="S103" s="9">
        <v>5613.2</v>
      </c>
      <c r="T103" s="9">
        <v>0</v>
      </c>
      <c r="U103" s="9"/>
      <c r="V103" s="9">
        <v>43913.21</v>
      </c>
      <c r="W103" s="9">
        <v>484.13</v>
      </c>
      <c r="X103" s="9">
        <f t="shared" si="18"/>
        <v>44110.54842744238</v>
      </c>
      <c r="Y103" s="9">
        <f t="shared" si="19"/>
        <v>485.43785581115804</v>
      </c>
      <c r="Z103" s="9">
        <f t="shared" si="20"/>
        <v>10030.46222498275</v>
      </c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2">
        <v>6600</v>
      </c>
      <c r="B104" s="2" t="s">
        <v>216</v>
      </c>
      <c r="C104" s="2" t="s">
        <v>30</v>
      </c>
      <c r="D104" s="8" t="s">
        <v>217</v>
      </c>
      <c r="E104" s="9">
        <f t="shared" si="12"/>
        <v>20882.854129632597</v>
      </c>
      <c r="F104" s="10">
        <f t="shared" si="13"/>
        <v>1.0614683155213575E-4</v>
      </c>
      <c r="G104" s="9">
        <f t="shared" si="21"/>
        <v>4978.4894158997222</v>
      </c>
      <c r="H104" s="10">
        <f t="shared" si="14"/>
        <v>2.5305491008708965E-5</v>
      </c>
      <c r="I104" s="10">
        <v>7.4736324701462451E-5</v>
      </c>
      <c r="J104" s="11">
        <f t="shared" si="15"/>
        <v>3.1410506850673302E-5</v>
      </c>
      <c r="K104" s="43">
        <v>9.0700000000000003E-2</v>
      </c>
      <c r="L104" s="43">
        <v>1E-3</v>
      </c>
      <c r="M104" s="43">
        <v>9.1700000000000004E-2</v>
      </c>
      <c r="N104" s="9">
        <f t="shared" si="22"/>
        <v>229.85928173455451</v>
      </c>
      <c r="O104" s="12">
        <f t="shared" si="16"/>
        <v>1.1683668481096619E-6</v>
      </c>
      <c r="P104" s="45">
        <f t="shared" si="23"/>
        <v>4748.6301341651679</v>
      </c>
      <c r="Q104" s="46">
        <f t="shared" si="17"/>
        <v>2.4137124160599306E-5</v>
      </c>
      <c r="R104" s="9">
        <v>229211.1</v>
      </c>
      <c r="S104" s="9">
        <v>45045</v>
      </c>
      <c r="T104" s="9">
        <v>0</v>
      </c>
      <c r="U104" s="9"/>
      <c r="V104" s="9">
        <v>20789.43</v>
      </c>
      <c r="W104" s="9">
        <v>229.24</v>
      </c>
      <c r="X104" s="9">
        <f t="shared" si="18"/>
        <v>20882.854129632597</v>
      </c>
      <c r="Y104" s="9">
        <f t="shared" si="19"/>
        <v>229.85928173455451</v>
      </c>
      <c r="Z104" s="9">
        <f t="shared" si="20"/>
        <v>4748.6301341651679</v>
      </c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2">
        <v>6591</v>
      </c>
      <c r="B105" s="2" t="s">
        <v>218</v>
      </c>
      <c r="C105" s="2" t="s">
        <v>30</v>
      </c>
      <c r="D105" s="8" t="s">
        <v>219</v>
      </c>
      <c r="E105" s="9">
        <f t="shared" si="12"/>
        <v>18386.917999797042</v>
      </c>
      <c r="F105" s="10">
        <f t="shared" si="13"/>
        <v>9.3460073779758144E-5</v>
      </c>
      <c r="G105" s="9">
        <f t="shared" si="21"/>
        <v>4383.4050296816995</v>
      </c>
      <c r="H105" s="10">
        <f t="shared" si="14"/>
        <v>2.228069747660465E-5</v>
      </c>
      <c r="I105" s="10">
        <v>1.0784389374415741E-4</v>
      </c>
      <c r="J105" s="11">
        <f t="shared" si="15"/>
        <v>-1.4383819964399264E-5</v>
      </c>
      <c r="K105" s="43">
        <v>9.0700000000000003E-2</v>
      </c>
      <c r="L105" s="43">
        <v>1E-3</v>
      </c>
      <c r="M105" s="43">
        <v>9.1700000000000004E-2</v>
      </c>
      <c r="N105" s="9">
        <f t="shared" si="22"/>
        <v>202.33512677201077</v>
      </c>
      <c r="O105" s="12">
        <f t="shared" si="16"/>
        <v>1.0284625121272406E-6</v>
      </c>
      <c r="P105" s="45">
        <f t="shared" si="23"/>
        <v>4181.0699029096886</v>
      </c>
      <c r="Q105" s="46">
        <f t="shared" si="17"/>
        <v>2.1252234964477409E-5</v>
      </c>
      <c r="R105" s="9">
        <v>201815.52</v>
      </c>
      <c r="S105" s="9">
        <v>0</v>
      </c>
      <c r="T105" s="9">
        <v>0</v>
      </c>
      <c r="U105" s="9"/>
      <c r="V105" s="9">
        <v>18304.66</v>
      </c>
      <c r="W105" s="9">
        <v>201.79</v>
      </c>
      <c r="X105" s="9">
        <f t="shared" si="18"/>
        <v>18386.917999797042</v>
      </c>
      <c r="Y105" s="9">
        <f t="shared" si="19"/>
        <v>202.33512677201077</v>
      </c>
      <c r="Z105" s="9">
        <f t="shared" si="20"/>
        <v>4181.0699029096886</v>
      </c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2">
        <v>6408</v>
      </c>
      <c r="B106" s="2" t="s">
        <v>220</v>
      </c>
      <c r="C106" s="2" t="s">
        <v>30</v>
      </c>
      <c r="D106" s="8" t="s">
        <v>221</v>
      </c>
      <c r="E106" s="9">
        <f t="shared" si="12"/>
        <v>161206.66415267414</v>
      </c>
      <c r="F106" s="10">
        <f t="shared" si="13"/>
        <v>8.1940794676214489E-4</v>
      </c>
      <c r="G106" s="9">
        <f t="shared" si="21"/>
        <v>38431.424553552744</v>
      </c>
      <c r="H106" s="10">
        <f t="shared" si="14"/>
        <v>1.9534561334726654E-4</v>
      </c>
      <c r="I106" s="10">
        <v>8.3234738632008128E-4</v>
      </c>
      <c r="J106" s="11">
        <f t="shared" si="15"/>
        <v>-1.2939439557936388E-5</v>
      </c>
      <c r="K106" s="43">
        <v>9.0700000000000003E-2</v>
      </c>
      <c r="L106" s="43">
        <v>1E-3</v>
      </c>
      <c r="M106" s="43">
        <v>9.1700000000000004E-2</v>
      </c>
      <c r="N106" s="9">
        <f t="shared" si="22"/>
        <v>1774.0395777424442</v>
      </c>
      <c r="O106" s="12">
        <f t="shared" si="16"/>
        <v>9.0173823490075916E-6</v>
      </c>
      <c r="P106" s="45">
        <f t="shared" si="23"/>
        <v>36657.384975810302</v>
      </c>
      <c r="Q106" s="46">
        <f t="shared" si="17"/>
        <v>1.8632823099825894E-4</v>
      </c>
      <c r="R106" s="9">
        <v>1769411.94</v>
      </c>
      <c r="S106" s="9">
        <v>185284.37</v>
      </c>
      <c r="T106" s="9">
        <v>0</v>
      </c>
      <c r="U106" s="9"/>
      <c r="V106" s="9">
        <v>160485.47</v>
      </c>
      <c r="W106" s="9">
        <v>1769.26</v>
      </c>
      <c r="X106" s="9">
        <f t="shared" si="18"/>
        <v>161206.66415267414</v>
      </c>
      <c r="Y106" s="9">
        <f t="shared" si="19"/>
        <v>1774.0395777424442</v>
      </c>
      <c r="Z106" s="9">
        <f t="shared" si="20"/>
        <v>36657.384975810302</v>
      </c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2">
        <v>6356</v>
      </c>
      <c r="B107" s="2" t="s">
        <v>222</v>
      </c>
      <c r="C107" s="2" t="s">
        <v>30</v>
      </c>
      <c r="D107" s="8" t="s">
        <v>223</v>
      </c>
      <c r="E107" s="9">
        <f t="shared" si="12"/>
        <v>6661.6825302679217</v>
      </c>
      <c r="F107" s="10">
        <f t="shared" si="13"/>
        <v>3.3861103899143852E-5</v>
      </c>
      <c r="G107" s="9">
        <f t="shared" si="21"/>
        <v>1588.1423820295709</v>
      </c>
      <c r="H107" s="10">
        <f t="shared" si="14"/>
        <v>8.0724732768636325E-6</v>
      </c>
      <c r="I107" s="10">
        <v>3.0029383229921284E-5</v>
      </c>
      <c r="J107" s="11">
        <f t="shared" si="15"/>
        <v>3.8317206692225685E-6</v>
      </c>
      <c r="K107" s="43">
        <v>9.0700000000000003E-2</v>
      </c>
      <c r="L107" s="43">
        <v>1E-3</v>
      </c>
      <c r="M107" s="43">
        <v>9.1700000000000004E-2</v>
      </c>
      <c r="N107" s="9">
        <f t="shared" si="22"/>
        <v>73.317530450316809</v>
      </c>
      <c r="O107" s="12">
        <f t="shared" si="16"/>
        <v>3.7267049351674436E-7</v>
      </c>
      <c r="P107" s="45">
        <f t="shared" si="23"/>
        <v>1514.8248515792541</v>
      </c>
      <c r="Q107" s="46">
        <f t="shared" si="17"/>
        <v>7.6998027833468888E-6</v>
      </c>
      <c r="R107" s="9">
        <v>73120</v>
      </c>
      <c r="S107" s="9">
        <v>0</v>
      </c>
      <c r="T107" s="9">
        <v>0</v>
      </c>
      <c r="U107" s="9"/>
      <c r="V107" s="9">
        <v>6631.88</v>
      </c>
      <c r="W107" s="9">
        <v>73.12</v>
      </c>
      <c r="X107" s="9">
        <f t="shared" si="18"/>
        <v>6661.6825302679217</v>
      </c>
      <c r="Y107" s="9">
        <f t="shared" si="19"/>
        <v>73.317530450316809</v>
      </c>
      <c r="Z107" s="9">
        <f t="shared" si="20"/>
        <v>1514.8248515792541</v>
      </c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2">
        <v>6409</v>
      </c>
      <c r="B108" s="2" t="s">
        <v>178</v>
      </c>
      <c r="C108" s="2" t="s">
        <v>30</v>
      </c>
      <c r="D108" s="8" t="s">
        <v>224</v>
      </c>
      <c r="E108" s="9">
        <f t="shared" si="12"/>
        <v>23692.212423785691</v>
      </c>
      <c r="F108" s="10">
        <f t="shared" si="13"/>
        <v>1.2042670343975836E-4</v>
      </c>
      <c r="G108" s="9">
        <f t="shared" si="21"/>
        <v>5648.243195670927</v>
      </c>
      <c r="H108" s="10">
        <f t="shared" si="14"/>
        <v>2.870982650813196E-5</v>
      </c>
      <c r="I108" s="10">
        <v>1.1117628257733955E-4</v>
      </c>
      <c r="J108" s="11">
        <f t="shared" si="15"/>
        <v>9.2504208624188163E-6</v>
      </c>
      <c r="K108" s="43">
        <v>9.0700000000000003E-2</v>
      </c>
      <c r="L108" s="43">
        <v>1E-3</v>
      </c>
      <c r="M108" s="43">
        <v>9.1700000000000004E-2</v>
      </c>
      <c r="N108" s="9">
        <f t="shared" si="22"/>
        <v>260.78259463236321</v>
      </c>
      <c r="O108" s="12">
        <f t="shared" si="16"/>
        <v>1.3255489873336281E-6</v>
      </c>
      <c r="P108" s="45">
        <f t="shared" si="23"/>
        <v>5387.4606010385642</v>
      </c>
      <c r="Q108" s="46">
        <f t="shared" si="17"/>
        <v>2.7384277520798331E-5</v>
      </c>
      <c r="R108" s="9">
        <v>260046.29</v>
      </c>
      <c r="S108" s="9">
        <v>65236.89</v>
      </c>
      <c r="T108" s="9">
        <v>0</v>
      </c>
      <c r="U108" s="9"/>
      <c r="V108" s="9">
        <v>23586.22</v>
      </c>
      <c r="W108" s="9">
        <v>260.08000000000004</v>
      </c>
      <c r="X108" s="9">
        <f t="shared" si="18"/>
        <v>23692.212423785691</v>
      </c>
      <c r="Y108" s="9">
        <f t="shared" si="19"/>
        <v>260.78259463236321</v>
      </c>
      <c r="Z108" s="9">
        <f t="shared" si="20"/>
        <v>5387.4606010385642</v>
      </c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2">
        <v>6595</v>
      </c>
      <c r="B109" s="2" t="s">
        <v>225</v>
      </c>
      <c r="C109" s="2" t="s">
        <v>30</v>
      </c>
      <c r="D109" s="8" t="s">
        <v>226</v>
      </c>
      <c r="E109" s="9">
        <f t="shared" si="12"/>
        <v>5365.7147277630866</v>
      </c>
      <c r="F109" s="10">
        <f t="shared" si="13"/>
        <v>2.7273743992517311E-5</v>
      </c>
      <c r="G109" s="9">
        <f t="shared" si="21"/>
        <v>1279.1990392522609</v>
      </c>
      <c r="H109" s="10">
        <f t="shared" si="14"/>
        <v>6.5021248579469217E-6</v>
      </c>
      <c r="I109" s="10">
        <v>3.0571640560034989E-5</v>
      </c>
      <c r="J109" s="11">
        <f t="shared" si="15"/>
        <v>-3.2978965675176787E-6</v>
      </c>
      <c r="K109" s="43">
        <v>9.0700000000000003E-2</v>
      </c>
      <c r="L109" s="43">
        <v>1E-3</v>
      </c>
      <c r="M109" s="43">
        <v>9.1700000000000004E-2</v>
      </c>
      <c r="N109" s="9">
        <f t="shared" si="22"/>
        <v>59.069142762967218</v>
      </c>
      <c r="O109" s="12">
        <f t="shared" si="16"/>
        <v>3.0024642742165492E-7</v>
      </c>
      <c r="P109" s="45">
        <f t="shared" si="23"/>
        <v>1220.1298964892937</v>
      </c>
      <c r="Q109" s="46">
        <f t="shared" si="17"/>
        <v>6.2018784305252669E-6</v>
      </c>
      <c r="R109" s="9">
        <v>58894.13</v>
      </c>
      <c r="S109" s="9">
        <v>0</v>
      </c>
      <c r="T109" s="9">
        <v>0</v>
      </c>
      <c r="U109" s="9"/>
      <c r="V109" s="9">
        <v>5341.71</v>
      </c>
      <c r="W109" s="9">
        <v>58.910000000000004</v>
      </c>
      <c r="X109" s="9">
        <f t="shared" si="18"/>
        <v>5365.7147277630866</v>
      </c>
      <c r="Y109" s="9">
        <f t="shared" si="19"/>
        <v>59.069142762967218</v>
      </c>
      <c r="Z109" s="9">
        <f t="shared" si="20"/>
        <v>1220.1298964892937</v>
      </c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2">
        <v>6458</v>
      </c>
      <c r="B110" s="2" t="s">
        <v>227</v>
      </c>
      <c r="C110" s="2" t="s">
        <v>228</v>
      </c>
      <c r="D110" s="8" t="s">
        <v>229</v>
      </c>
      <c r="E110" s="9">
        <f t="shared" si="12"/>
        <v>429519.41137987241</v>
      </c>
      <c r="F110" s="10">
        <f t="shared" si="13"/>
        <v>2.1832324415567779E-3</v>
      </c>
      <c r="G110" s="9">
        <f t="shared" si="21"/>
        <v>102396.5359642322</v>
      </c>
      <c r="H110" s="10">
        <f t="shared" si="14"/>
        <v>5.2047808154223759E-4</v>
      </c>
      <c r="I110" s="10">
        <v>2.1934173704059225E-3</v>
      </c>
      <c r="J110" s="11">
        <f t="shared" si="15"/>
        <v>-1.0184928849144622E-5</v>
      </c>
      <c r="K110" s="43">
        <v>9.0700000000000003E-2</v>
      </c>
      <c r="L110" s="43">
        <v>1E-3</v>
      </c>
      <c r="M110" s="43">
        <v>9.1700000000000004E-2</v>
      </c>
      <c r="N110" s="9">
        <f t="shared" si="22"/>
        <v>4726.514068464091</v>
      </c>
      <c r="O110" s="12">
        <f t="shared" si="16"/>
        <v>2.4024708956911365E-5</v>
      </c>
      <c r="P110" s="45">
        <f t="shared" si="23"/>
        <v>97670.021895768106</v>
      </c>
      <c r="Q110" s="46">
        <f t="shared" si="17"/>
        <v>4.964533725853262E-4</v>
      </c>
      <c r="R110" s="9">
        <v>4691270.4400000004</v>
      </c>
      <c r="S110" s="9">
        <v>201618.56</v>
      </c>
      <c r="T110" s="9">
        <v>0</v>
      </c>
      <c r="U110" s="9"/>
      <c r="V110" s="9">
        <v>427597.86</v>
      </c>
      <c r="W110" s="9">
        <v>4713.78</v>
      </c>
      <c r="X110" s="9">
        <f t="shared" si="18"/>
        <v>429519.41137987241</v>
      </c>
      <c r="Y110" s="9">
        <f t="shared" si="19"/>
        <v>4726.514068464091</v>
      </c>
      <c r="Z110" s="9">
        <f t="shared" si="20"/>
        <v>97670.021895768106</v>
      </c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2">
        <v>6510</v>
      </c>
      <c r="B111" s="2" t="s">
        <v>230</v>
      </c>
      <c r="C111" s="2" t="s">
        <v>228</v>
      </c>
      <c r="D111" s="8" t="s">
        <v>231</v>
      </c>
      <c r="E111" s="9">
        <f t="shared" si="12"/>
        <v>2056029.8806079675</v>
      </c>
      <c r="F111" s="10">
        <f t="shared" si="13"/>
        <v>1.045072939016365E-2</v>
      </c>
      <c r="G111" s="9">
        <f t="shared" si="21"/>
        <v>490160.6831785579</v>
      </c>
      <c r="H111" s="10">
        <f t="shared" si="14"/>
        <v>2.4914699469650295E-3</v>
      </c>
      <c r="I111" s="10">
        <v>1.0390487760333507E-2</v>
      </c>
      <c r="J111" s="11">
        <f t="shared" si="15"/>
        <v>6.0241629830143709E-5</v>
      </c>
      <c r="K111" s="43">
        <v>9.0700000000000003E-2</v>
      </c>
      <c r="L111" s="43">
        <v>1E-3</v>
      </c>
      <c r="M111" s="43">
        <v>9.1700000000000004E-2</v>
      </c>
      <c r="N111" s="9">
        <f t="shared" si="22"/>
        <v>22632.375640129656</v>
      </c>
      <c r="O111" s="12">
        <f t="shared" si="16"/>
        <v>1.1503958940596064E-4</v>
      </c>
      <c r="P111" s="45">
        <f t="shared" si="23"/>
        <v>467528.30753842823</v>
      </c>
      <c r="Q111" s="46">
        <f t="shared" si="17"/>
        <v>2.3764303575590684E-3</v>
      </c>
      <c r="R111" s="9">
        <v>22551822.16</v>
      </c>
      <c r="S111" s="9">
        <v>1774944.11</v>
      </c>
      <c r="T111" s="9">
        <v>0</v>
      </c>
      <c r="U111" s="9"/>
      <c r="V111" s="9">
        <v>2046831.7699999998</v>
      </c>
      <c r="W111" s="9">
        <v>22571.399999999998</v>
      </c>
      <c r="X111" s="9">
        <f t="shared" si="18"/>
        <v>2056029.8806079675</v>
      </c>
      <c r="Y111" s="9">
        <f t="shared" si="19"/>
        <v>22632.375640129656</v>
      </c>
      <c r="Z111" s="9">
        <f t="shared" si="20"/>
        <v>467528.30753842823</v>
      </c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2">
        <v>6444</v>
      </c>
      <c r="B112" s="2" t="s">
        <v>232</v>
      </c>
      <c r="C112" s="2" t="s">
        <v>233</v>
      </c>
      <c r="D112" s="8" t="s">
        <v>234</v>
      </c>
      <c r="E112" s="9">
        <f t="shared" si="12"/>
        <v>321935.78189441882</v>
      </c>
      <c r="F112" s="10">
        <f t="shared" si="13"/>
        <v>1.6363885414906745E-3</v>
      </c>
      <c r="G112" s="9">
        <f t="shared" si="21"/>
        <v>76749.294674341727</v>
      </c>
      <c r="H112" s="10">
        <f t="shared" si="14"/>
        <v>3.9011403340611804E-4</v>
      </c>
      <c r="I112" s="10">
        <v>1.6543376045765436E-3</v>
      </c>
      <c r="J112" s="11">
        <f t="shared" si="15"/>
        <v>-1.7949063085869171E-5</v>
      </c>
      <c r="K112" s="43">
        <v>9.0700000000000003E-2</v>
      </c>
      <c r="L112" s="43">
        <v>1E-3</v>
      </c>
      <c r="M112" s="43">
        <v>9.1700000000000004E-2</v>
      </c>
      <c r="N112" s="9">
        <f t="shared" si="22"/>
        <v>3543.1157832785284</v>
      </c>
      <c r="O112" s="12">
        <f t="shared" si="16"/>
        <v>1.8009536047264258E-5</v>
      </c>
      <c r="P112" s="45">
        <f t="shared" si="23"/>
        <v>73206.178891063202</v>
      </c>
      <c r="Q112" s="46">
        <f t="shared" si="17"/>
        <v>3.7210449735885381E-4</v>
      </c>
      <c r="R112" s="9">
        <v>3496971.3699999996</v>
      </c>
      <c r="S112" s="9">
        <v>763415.77</v>
      </c>
      <c r="T112" s="9">
        <v>0</v>
      </c>
      <c r="U112" s="9"/>
      <c r="V112" s="9">
        <v>320495.52999999997</v>
      </c>
      <c r="W112" s="9">
        <v>3533.57</v>
      </c>
      <c r="X112" s="9">
        <f t="shared" si="18"/>
        <v>321935.78189441882</v>
      </c>
      <c r="Y112" s="9">
        <f t="shared" si="19"/>
        <v>3543.1157832785284</v>
      </c>
      <c r="Z112" s="9">
        <f t="shared" si="20"/>
        <v>73206.178891063202</v>
      </c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2">
        <v>6445</v>
      </c>
      <c r="B113" s="2" t="s">
        <v>235</v>
      </c>
      <c r="C113" s="2" t="s">
        <v>233</v>
      </c>
      <c r="D113" s="8" t="s">
        <v>236</v>
      </c>
      <c r="E113" s="9">
        <f t="shared" si="12"/>
        <v>609980.10273977858</v>
      </c>
      <c r="F113" s="10">
        <f t="shared" si="13"/>
        <v>3.1005079484703979E-3</v>
      </c>
      <c r="G113" s="9">
        <f t="shared" si="21"/>
        <v>145418.2569232547</v>
      </c>
      <c r="H113" s="10">
        <f t="shared" si="14"/>
        <v>7.3915601413576909E-4</v>
      </c>
      <c r="I113" s="10">
        <v>3.0289351581199654E-3</v>
      </c>
      <c r="J113" s="11">
        <f t="shared" si="15"/>
        <v>7.1572790350432451E-5</v>
      </c>
      <c r="K113" s="43">
        <v>9.0700000000000003E-2</v>
      </c>
      <c r="L113" s="43">
        <v>1E-3</v>
      </c>
      <c r="M113" s="43">
        <v>9.1700000000000004E-2</v>
      </c>
      <c r="N113" s="9">
        <f t="shared" si="22"/>
        <v>6712.6049500855424</v>
      </c>
      <c r="O113" s="12">
        <f t="shared" si="16"/>
        <v>3.4119940813152559E-5</v>
      </c>
      <c r="P113" s="45">
        <f t="shared" si="23"/>
        <v>138705.65197316915</v>
      </c>
      <c r="Q113" s="46">
        <f t="shared" si="17"/>
        <v>7.0503607332261656E-4</v>
      </c>
      <c r="R113" s="9">
        <v>6694618.7299999995</v>
      </c>
      <c r="S113" s="9">
        <v>477798.3</v>
      </c>
      <c r="T113" s="9">
        <v>0</v>
      </c>
      <c r="U113" s="9"/>
      <c r="V113" s="9">
        <v>607251.22000000009</v>
      </c>
      <c r="W113" s="9">
        <v>6694.52</v>
      </c>
      <c r="X113" s="9">
        <f t="shared" si="18"/>
        <v>609980.10273977858</v>
      </c>
      <c r="Y113" s="9">
        <f t="shared" si="19"/>
        <v>6712.6049500855424</v>
      </c>
      <c r="Z113" s="9">
        <f t="shared" si="20"/>
        <v>138705.65197316915</v>
      </c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2">
        <v>6446</v>
      </c>
      <c r="B114" s="2" t="s">
        <v>237</v>
      </c>
      <c r="C114" s="2" t="s">
        <v>233</v>
      </c>
      <c r="D114" s="8" t="s">
        <v>238</v>
      </c>
      <c r="E114" s="9">
        <f t="shared" si="12"/>
        <v>310700.6389637352</v>
      </c>
      <c r="F114" s="10">
        <f t="shared" si="13"/>
        <v>1.5792806951817166E-3</v>
      </c>
      <c r="G114" s="9">
        <f t="shared" si="21"/>
        <v>74071.211450422619</v>
      </c>
      <c r="H114" s="10">
        <f t="shared" si="14"/>
        <v>3.7650142819960246E-4</v>
      </c>
      <c r="I114" s="10">
        <v>1.6258055837843071E-3</v>
      </c>
      <c r="J114" s="11">
        <f t="shared" si="15"/>
        <v>-4.6524888602590426E-5</v>
      </c>
      <c r="K114" s="43">
        <v>9.0700000000000003E-2</v>
      </c>
      <c r="L114" s="43">
        <v>1E-3</v>
      </c>
      <c r="M114" s="43">
        <v>9.1700000000000004E-2</v>
      </c>
      <c r="N114" s="9">
        <f t="shared" si="22"/>
        <v>3419.8336392841834</v>
      </c>
      <c r="O114" s="12">
        <f t="shared" si="16"/>
        <v>1.7382897136188164E-5</v>
      </c>
      <c r="P114" s="45">
        <f t="shared" si="23"/>
        <v>70651.377811138431</v>
      </c>
      <c r="Q114" s="46">
        <f t="shared" si="17"/>
        <v>3.5911853106341429E-4</v>
      </c>
      <c r="R114" s="9">
        <v>3410249.37</v>
      </c>
      <c r="S114" s="9">
        <v>372817.27</v>
      </c>
      <c r="T114" s="9">
        <v>0</v>
      </c>
      <c r="U114" s="9"/>
      <c r="V114" s="9">
        <v>309310.65000000008</v>
      </c>
      <c r="W114" s="9">
        <v>3410.62</v>
      </c>
      <c r="X114" s="9">
        <f t="shared" si="18"/>
        <v>310700.6389637352</v>
      </c>
      <c r="Y114" s="9">
        <f t="shared" si="19"/>
        <v>3419.8336392841834</v>
      </c>
      <c r="Z114" s="9">
        <f t="shared" si="20"/>
        <v>70651.377811138431</v>
      </c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2">
        <v>6447</v>
      </c>
      <c r="B115" s="2" t="s">
        <v>239</v>
      </c>
      <c r="C115" s="2" t="s">
        <v>233</v>
      </c>
      <c r="D115" s="8" t="s">
        <v>240</v>
      </c>
      <c r="E115" s="9">
        <f t="shared" si="12"/>
        <v>198376.78301248525</v>
      </c>
      <c r="F115" s="10">
        <f t="shared" si="13"/>
        <v>1.0083423865132044E-3</v>
      </c>
      <c r="G115" s="9">
        <f t="shared" si="21"/>
        <v>47292.758737811717</v>
      </c>
      <c r="H115" s="10">
        <f t="shared" si="14"/>
        <v>2.4038747118646929E-4</v>
      </c>
      <c r="I115" s="10">
        <v>1.1515878064620507E-3</v>
      </c>
      <c r="J115" s="11">
        <f t="shared" si="15"/>
        <v>-1.4324541994884627E-4</v>
      </c>
      <c r="K115" s="43">
        <v>9.0700000000000003E-2</v>
      </c>
      <c r="L115" s="43">
        <v>1E-3</v>
      </c>
      <c r="M115" s="43">
        <v>9.1700000000000004E-2</v>
      </c>
      <c r="N115" s="9">
        <f t="shared" si="22"/>
        <v>2183.1217176921191</v>
      </c>
      <c r="O115" s="12">
        <f t="shared" si="16"/>
        <v>1.109673284059623E-5</v>
      </c>
      <c r="P115" s="45">
        <f t="shared" si="23"/>
        <v>45109.637020119597</v>
      </c>
      <c r="Q115" s="46">
        <f t="shared" si="17"/>
        <v>2.2929073834587304E-4</v>
      </c>
      <c r="R115" s="9">
        <v>2167585.38</v>
      </c>
      <c r="S115" s="9">
        <v>762280.42</v>
      </c>
      <c r="T115" s="9">
        <v>0</v>
      </c>
      <c r="U115" s="9"/>
      <c r="V115" s="9">
        <v>197489.30000000002</v>
      </c>
      <c r="W115" s="9">
        <v>2177.2399999999998</v>
      </c>
      <c r="X115" s="9">
        <f t="shared" si="18"/>
        <v>198376.78301248525</v>
      </c>
      <c r="Y115" s="9">
        <f t="shared" si="19"/>
        <v>2183.1217176921191</v>
      </c>
      <c r="Z115" s="9">
        <f t="shared" si="20"/>
        <v>45109.637020119597</v>
      </c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2">
        <v>6448</v>
      </c>
      <c r="B116" s="2" t="s">
        <v>241</v>
      </c>
      <c r="C116" s="2" t="s">
        <v>233</v>
      </c>
      <c r="D116" s="8" t="s">
        <v>242</v>
      </c>
      <c r="E116" s="9">
        <f t="shared" si="12"/>
        <v>433135.72979101964</v>
      </c>
      <c r="F116" s="10">
        <f t="shared" si="13"/>
        <v>2.2016140640516765E-3</v>
      </c>
      <c r="G116" s="9">
        <f t="shared" si="21"/>
        <v>103259.79437706531</v>
      </c>
      <c r="H116" s="10">
        <f t="shared" si="14"/>
        <v>5.248659944570213E-4</v>
      </c>
      <c r="I116" s="10">
        <v>2.1976150894540579E-3</v>
      </c>
      <c r="J116" s="11">
        <f t="shared" si="15"/>
        <v>3.9989745976186028E-6</v>
      </c>
      <c r="K116" s="43">
        <v>9.0700000000000003E-2</v>
      </c>
      <c r="L116" s="43">
        <v>1E-3</v>
      </c>
      <c r="M116" s="43">
        <v>9.1700000000000004E-2</v>
      </c>
      <c r="N116" s="9">
        <f t="shared" si="22"/>
        <v>4767.444341891086</v>
      </c>
      <c r="O116" s="12">
        <f t="shared" si="16"/>
        <v>2.4232756133406895E-5</v>
      </c>
      <c r="P116" s="45">
        <f t="shared" si="23"/>
        <v>98492.350035174226</v>
      </c>
      <c r="Q116" s="46">
        <f t="shared" si="17"/>
        <v>5.0063323832361443E-4</v>
      </c>
      <c r="R116" s="9">
        <v>4754095.97</v>
      </c>
      <c r="S116" s="9">
        <v>172020.71</v>
      </c>
      <c r="T116" s="9">
        <v>0</v>
      </c>
      <c r="U116" s="9"/>
      <c r="V116" s="9">
        <v>431198.00000000006</v>
      </c>
      <c r="W116" s="9">
        <v>4754.5999999999995</v>
      </c>
      <c r="X116" s="9">
        <f t="shared" si="18"/>
        <v>433135.72979101964</v>
      </c>
      <c r="Y116" s="9">
        <f t="shared" si="19"/>
        <v>4767.444341891086</v>
      </c>
      <c r="Z116" s="9">
        <f t="shared" si="20"/>
        <v>98492.350035174226</v>
      </c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2">
        <v>6449</v>
      </c>
      <c r="B117" s="2" t="s">
        <v>243</v>
      </c>
      <c r="C117" s="2" t="s">
        <v>233</v>
      </c>
      <c r="D117" s="8" t="s">
        <v>244</v>
      </c>
      <c r="E117" s="9">
        <f t="shared" si="12"/>
        <v>160787.65964206014</v>
      </c>
      <c r="F117" s="10">
        <f t="shared" si="13"/>
        <v>8.1727816120066756E-4</v>
      </c>
      <c r="G117" s="9">
        <f t="shared" si="21"/>
        <v>38331.753721806614</v>
      </c>
      <c r="H117" s="10">
        <f t="shared" si="14"/>
        <v>1.948389899268115E-4</v>
      </c>
      <c r="I117" s="10">
        <v>8.0691403190122737E-4</v>
      </c>
      <c r="J117" s="11">
        <f t="shared" si="15"/>
        <v>1.0364129299440198E-5</v>
      </c>
      <c r="K117" s="43">
        <v>9.0700000000000003E-2</v>
      </c>
      <c r="L117" s="43">
        <v>1E-3</v>
      </c>
      <c r="M117" s="43">
        <v>9.1700000000000004E-2</v>
      </c>
      <c r="N117" s="9">
        <f t="shared" si="22"/>
        <v>1769.6477453659072</v>
      </c>
      <c r="O117" s="12">
        <f t="shared" si="16"/>
        <v>8.9950588156158614E-6</v>
      </c>
      <c r="P117" s="45">
        <f t="shared" si="23"/>
        <v>36562.105976440704</v>
      </c>
      <c r="Q117" s="46">
        <f t="shared" si="17"/>
        <v>1.8584393111119562E-4</v>
      </c>
      <c r="R117" s="9">
        <v>1764810.64</v>
      </c>
      <c r="S117" s="9">
        <v>412506.87</v>
      </c>
      <c r="T117" s="9">
        <v>0</v>
      </c>
      <c r="U117" s="9"/>
      <c r="V117" s="9">
        <v>160068.34</v>
      </c>
      <c r="W117" s="9">
        <v>1764.88</v>
      </c>
      <c r="X117" s="9">
        <f t="shared" si="18"/>
        <v>160787.65964206014</v>
      </c>
      <c r="Y117" s="9">
        <f t="shared" si="19"/>
        <v>1769.6477453659072</v>
      </c>
      <c r="Z117" s="9">
        <f t="shared" si="20"/>
        <v>36562.105976440704</v>
      </c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2">
        <v>6450</v>
      </c>
      <c r="B118" s="2" t="s">
        <v>245</v>
      </c>
      <c r="C118" s="2" t="s">
        <v>233</v>
      </c>
      <c r="D118" s="8" t="s">
        <v>246</v>
      </c>
      <c r="E118" s="9">
        <f t="shared" si="12"/>
        <v>1401057.7559715668</v>
      </c>
      <c r="F118" s="10">
        <f t="shared" si="13"/>
        <v>7.1215285369875684E-3</v>
      </c>
      <c r="G118" s="9">
        <f t="shared" si="21"/>
        <v>334011.17446209531</v>
      </c>
      <c r="H118" s="10">
        <f t="shared" si="14"/>
        <v>1.6977673478956981E-3</v>
      </c>
      <c r="I118" s="10">
        <v>7.3553119207154334E-3</v>
      </c>
      <c r="J118" s="11">
        <f t="shared" si="15"/>
        <v>-2.3378338372786502E-4</v>
      </c>
      <c r="K118" s="43">
        <v>9.0700000000000003E-2</v>
      </c>
      <c r="L118" s="43">
        <v>1E-3</v>
      </c>
      <c r="M118" s="43">
        <v>9.1700000000000004E-2</v>
      </c>
      <c r="N118" s="9">
        <f t="shared" si="22"/>
        <v>15419.422663584763</v>
      </c>
      <c r="O118" s="12">
        <f t="shared" si="16"/>
        <v>7.8376396729229651E-5</v>
      </c>
      <c r="P118" s="45">
        <f t="shared" si="23"/>
        <v>318591.75179851055</v>
      </c>
      <c r="Q118" s="46">
        <f t="shared" si="17"/>
        <v>1.6193909511664684E-3</v>
      </c>
      <c r="R118" s="9">
        <v>15365628.720000001</v>
      </c>
      <c r="S118" s="9">
        <v>1036374.75</v>
      </c>
      <c r="T118" s="9">
        <v>0</v>
      </c>
      <c r="U118" s="9"/>
      <c r="V118" s="9">
        <v>1394789.81</v>
      </c>
      <c r="W118" s="9">
        <v>15377.880000000001</v>
      </c>
      <c r="X118" s="9">
        <f t="shared" si="18"/>
        <v>1401057.7559715668</v>
      </c>
      <c r="Y118" s="9">
        <f t="shared" si="19"/>
        <v>15419.422663584763</v>
      </c>
      <c r="Z118" s="9">
        <f t="shared" si="20"/>
        <v>318591.75179851055</v>
      </c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2">
        <v>6451</v>
      </c>
      <c r="B119" s="2" t="s">
        <v>247</v>
      </c>
      <c r="C119" s="2" t="s">
        <v>233</v>
      </c>
      <c r="D119" s="8" t="s">
        <v>248</v>
      </c>
      <c r="E119" s="9">
        <f t="shared" si="12"/>
        <v>235548.4186579771</v>
      </c>
      <c r="F119" s="10">
        <f t="shared" si="13"/>
        <v>1.1972845360338747E-3</v>
      </c>
      <c r="G119" s="9">
        <f t="shared" si="21"/>
        <v>56154.939180355119</v>
      </c>
      <c r="H119" s="10">
        <f t="shared" si="14"/>
        <v>2.85433630527517E-4</v>
      </c>
      <c r="I119" s="10">
        <v>1.1869338583325507E-3</v>
      </c>
      <c r="J119" s="11">
        <f t="shared" si="15"/>
        <v>1.0350677701323995E-5</v>
      </c>
      <c r="K119" s="43">
        <v>9.0700000000000003E-2</v>
      </c>
      <c r="L119" s="43">
        <v>1E-3</v>
      </c>
      <c r="M119" s="43">
        <v>9.1700000000000004E-2</v>
      </c>
      <c r="N119" s="9">
        <f t="shared" si="22"/>
        <v>2592.7052083697095</v>
      </c>
      <c r="O119" s="12">
        <f t="shared" si="16"/>
        <v>1.3178631680745569E-5</v>
      </c>
      <c r="P119" s="45">
        <f t="shared" si="23"/>
        <v>53562.233971985406</v>
      </c>
      <c r="Q119" s="46">
        <f t="shared" si="17"/>
        <v>2.7225499884677139E-4</v>
      </c>
      <c r="R119" s="9">
        <v>2548639.2599999998</v>
      </c>
      <c r="S119" s="9">
        <v>123652.79</v>
      </c>
      <c r="T119" s="9">
        <v>0</v>
      </c>
      <c r="U119" s="9"/>
      <c r="V119" s="9">
        <v>234494.63999999998</v>
      </c>
      <c r="W119" s="9">
        <v>2585.7199999999998</v>
      </c>
      <c r="X119" s="9">
        <f t="shared" si="18"/>
        <v>235548.4186579771</v>
      </c>
      <c r="Y119" s="9">
        <f t="shared" si="19"/>
        <v>2592.7052083697095</v>
      </c>
      <c r="Z119" s="9">
        <f t="shared" si="20"/>
        <v>53562.233971985406</v>
      </c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2">
        <v>6452</v>
      </c>
      <c r="B120" s="2" t="s">
        <v>249</v>
      </c>
      <c r="C120" s="2" t="s">
        <v>233</v>
      </c>
      <c r="D120" s="8" t="s">
        <v>250</v>
      </c>
      <c r="E120" s="9">
        <f t="shared" si="12"/>
        <v>308677.79933716945</v>
      </c>
      <c r="F120" s="10">
        <f t="shared" si="13"/>
        <v>1.5689986707148897E-3</v>
      </c>
      <c r="G120" s="9">
        <f t="shared" si="21"/>
        <v>73589.241155688636</v>
      </c>
      <c r="H120" s="10">
        <f t="shared" si="14"/>
        <v>3.7405158971628587E-4</v>
      </c>
      <c r="I120" s="10">
        <v>1.448253979669561E-3</v>
      </c>
      <c r="J120" s="11">
        <f t="shared" si="15"/>
        <v>1.207446910453287E-4</v>
      </c>
      <c r="K120" s="43">
        <v>9.0700000000000003E-2</v>
      </c>
      <c r="L120" s="43">
        <v>1E-3</v>
      </c>
      <c r="M120" s="43">
        <v>9.1700000000000004E-2</v>
      </c>
      <c r="N120" s="9">
        <f t="shared" si="22"/>
        <v>3397.8443963578243</v>
      </c>
      <c r="O120" s="12">
        <f t="shared" si="16"/>
        <v>1.7271126568315874E-5</v>
      </c>
      <c r="P120" s="45">
        <f t="shared" si="23"/>
        <v>70191.396759330819</v>
      </c>
      <c r="Q120" s="46">
        <f t="shared" si="17"/>
        <v>3.5678046314797002E-4</v>
      </c>
      <c r="R120" s="9">
        <v>3368766.1399999997</v>
      </c>
      <c r="S120" s="9">
        <v>282682.31</v>
      </c>
      <c r="T120" s="9">
        <v>0</v>
      </c>
      <c r="U120" s="9"/>
      <c r="V120" s="9">
        <v>307296.86000000004</v>
      </c>
      <c r="W120" s="9">
        <v>3388.6900000000005</v>
      </c>
      <c r="X120" s="9">
        <f t="shared" si="18"/>
        <v>308677.79933716945</v>
      </c>
      <c r="Y120" s="9">
        <f t="shared" si="19"/>
        <v>3397.8443963578243</v>
      </c>
      <c r="Z120" s="9">
        <f t="shared" si="20"/>
        <v>70191.396759330819</v>
      </c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2">
        <v>6453</v>
      </c>
      <c r="B121" s="2" t="s">
        <v>251</v>
      </c>
      <c r="C121" s="2" t="s">
        <v>233</v>
      </c>
      <c r="D121" s="8" t="s">
        <v>252</v>
      </c>
      <c r="E121" s="9">
        <f t="shared" si="12"/>
        <v>112412.80387974903</v>
      </c>
      <c r="F121" s="10">
        <f t="shared" si="13"/>
        <v>5.7139042793940751E-4</v>
      </c>
      <c r="G121" s="9">
        <f t="shared" si="21"/>
        <v>26799.090021617823</v>
      </c>
      <c r="H121" s="10">
        <f t="shared" si="14"/>
        <v>1.3621885574724535E-4</v>
      </c>
      <c r="I121" s="10">
        <v>5.8037786124536092E-4</v>
      </c>
      <c r="J121" s="11">
        <f t="shared" si="15"/>
        <v>-8.9874333059534149E-6</v>
      </c>
      <c r="K121" s="43">
        <v>9.0700000000000003E-2</v>
      </c>
      <c r="L121" s="43">
        <v>1E-3</v>
      </c>
      <c r="M121" s="43">
        <v>9.1700000000000004E-2</v>
      </c>
      <c r="N121" s="9">
        <f t="shared" si="22"/>
        <v>1237.1230291889549</v>
      </c>
      <c r="O121" s="12">
        <f t="shared" si="16"/>
        <v>6.2882539414117072E-6</v>
      </c>
      <c r="P121" s="45">
        <f t="shared" si="23"/>
        <v>25561.966992428868</v>
      </c>
      <c r="Q121" s="46">
        <f t="shared" si="17"/>
        <v>1.2993060180583363E-4</v>
      </c>
      <c r="R121" s="9">
        <v>1233848.45</v>
      </c>
      <c r="S121" s="9">
        <v>194246.92</v>
      </c>
      <c r="T121" s="9">
        <v>0</v>
      </c>
      <c r="U121" s="9"/>
      <c r="V121" s="9">
        <v>111909.9</v>
      </c>
      <c r="W121" s="9">
        <v>1233.7900000000002</v>
      </c>
      <c r="X121" s="9">
        <f t="shared" si="18"/>
        <v>112412.80387974903</v>
      </c>
      <c r="Y121" s="9">
        <f t="shared" si="19"/>
        <v>1237.1230291889549</v>
      </c>
      <c r="Z121" s="9">
        <f t="shared" si="20"/>
        <v>25561.966992428868</v>
      </c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2">
        <v>6456</v>
      </c>
      <c r="B122" s="2" t="s">
        <v>253</v>
      </c>
      <c r="C122" s="2" t="s">
        <v>233</v>
      </c>
      <c r="D122" s="8" t="s">
        <v>254</v>
      </c>
      <c r="E122" s="9">
        <f t="shared" si="12"/>
        <v>368872.91568517027</v>
      </c>
      <c r="F122" s="10">
        <f t="shared" si="13"/>
        <v>1.8749683832641805E-3</v>
      </c>
      <c r="G122" s="9">
        <f t="shared" si="21"/>
        <v>87939.888617937613</v>
      </c>
      <c r="H122" s="10">
        <f t="shared" si="14"/>
        <v>4.4699543874111391E-4</v>
      </c>
      <c r="I122" s="10">
        <v>1.8325242652455103E-3</v>
      </c>
      <c r="J122" s="11">
        <f t="shared" si="15"/>
        <v>4.2444118018670129E-5</v>
      </c>
      <c r="K122" s="43">
        <v>9.0700000000000003E-2</v>
      </c>
      <c r="L122" s="43">
        <v>1E-3</v>
      </c>
      <c r="M122" s="43">
        <v>9.1700000000000004E-2</v>
      </c>
      <c r="N122" s="9">
        <f t="shared" si="22"/>
        <v>4060.499707472442</v>
      </c>
      <c r="O122" s="12">
        <f t="shared" si="16"/>
        <v>2.0639380794935274E-5</v>
      </c>
      <c r="P122" s="45">
        <f t="shared" si="23"/>
        <v>83879.388910465175</v>
      </c>
      <c r="Q122" s="46">
        <f t="shared" si="17"/>
        <v>4.2635605794617864E-4</v>
      </c>
      <c r="R122" s="9">
        <v>4046043.85</v>
      </c>
      <c r="S122" s="9">
        <v>321260.89</v>
      </c>
      <c r="T122" s="9">
        <v>0</v>
      </c>
      <c r="U122" s="9"/>
      <c r="V122" s="9">
        <v>367222.68</v>
      </c>
      <c r="W122" s="9">
        <v>4049.5600000000004</v>
      </c>
      <c r="X122" s="9">
        <f t="shared" si="18"/>
        <v>368872.91568517027</v>
      </c>
      <c r="Y122" s="9">
        <f t="shared" si="19"/>
        <v>4060.499707472442</v>
      </c>
      <c r="Z122" s="9">
        <f t="shared" si="20"/>
        <v>83879.388910465175</v>
      </c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2">
        <v>6459</v>
      </c>
      <c r="B123" s="2" t="s">
        <v>255</v>
      </c>
      <c r="C123" s="2" t="s">
        <v>233</v>
      </c>
      <c r="D123" s="8" t="s">
        <v>256</v>
      </c>
      <c r="E123" s="9">
        <f t="shared" si="12"/>
        <v>302728.18239193264</v>
      </c>
      <c r="F123" s="10">
        <f t="shared" si="13"/>
        <v>1.5387569717706039E-3</v>
      </c>
      <c r="G123" s="9">
        <f t="shared" si="21"/>
        <v>72170.327718040688</v>
      </c>
      <c r="H123" s="10">
        <f t="shared" si="14"/>
        <v>3.6683930136153652E-4</v>
      </c>
      <c r="I123" s="10">
        <v>1.6036139943708633E-3</v>
      </c>
      <c r="J123" s="11">
        <f t="shared" si="15"/>
        <v>-6.4857022600259316E-5</v>
      </c>
      <c r="K123" s="43">
        <v>9.0700000000000003E-2</v>
      </c>
      <c r="L123" s="43">
        <v>1E-3</v>
      </c>
      <c r="M123" s="43">
        <v>9.1700000000000004E-2</v>
      </c>
      <c r="N123" s="9">
        <f t="shared" si="22"/>
        <v>3331.8365595205096</v>
      </c>
      <c r="O123" s="12">
        <f t="shared" si="16"/>
        <v>1.6935610996814127E-5</v>
      </c>
      <c r="P123" s="45">
        <f t="shared" si="23"/>
        <v>68838.491158520177</v>
      </c>
      <c r="Q123" s="46">
        <f t="shared" si="17"/>
        <v>3.4990369036472235E-4</v>
      </c>
      <c r="R123" s="9">
        <v>3317884.95</v>
      </c>
      <c r="S123" s="9">
        <v>1680586.06</v>
      </c>
      <c r="T123" s="9">
        <v>0</v>
      </c>
      <c r="U123" s="9"/>
      <c r="V123" s="9">
        <v>301373.86</v>
      </c>
      <c r="W123" s="9">
        <v>3322.8599999999997</v>
      </c>
      <c r="X123" s="9">
        <f t="shared" si="18"/>
        <v>302728.18239193264</v>
      </c>
      <c r="Y123" s="9">
        <f t="shared" si="19"/>
        <v>3331.8365595205096</v>
      </c>
      <c r="Z123" s="9">
        <f t="shared" si="20"/>
        <v>68838.491158520177</v>
      </c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2">
        <v>6460</v>
      </c>
      <c r="B124" s="2" t="s">
        <v>257</v>
      </c>
      <c r="C124" s="2" t="s">
        <v>233</v>
      </c>
      <c r="D124" s="8" t="s">
        <v>258</v>
      </c>
      <c r="E124" s="9">
        <f t="shared" si="12"/>
        <v>283417.43141821458</v>
      </c>
      <c r="F124" s="10">
        <f t="shared" si="13"/>
        <v>1.4406010866589093E-3</v>
      </c>
      <c r="G124" s="9">
        <f t="shared" si="21"/>
        <v>67567.162764663473</v>
      </c>
      <c r="H124" s="10">
        <f t="shared" si="14"/>
        <v>3.4344157172746842E-4</v>
      </c>
      <c r="I124" s="10">
        <v>1.4949427072014812E-3</v>
      </c>
      <c r="J124" s="11">
        <f t="shared" si="15"/>
        <v>-5.4341620542571823E-5</v>
      </c>
      <c r="K124" s="43">
        <v>9.0700000000000003E-2</v>
      </c>
      <c r="L124" s="43">
        <v>1E-3</v>
      </c>
      <c r="M124" s="43">
        <v>9.1700000000000004E-2</v>
      </c>
      <c r="N124" s="9">
        <f t="shared" si="22"/>
        <v>3119.815336685178</v>
      </c>
      <c r="O124" s="12">
        <f t="shared" si="16"/>
        <v>1.5857914390494167E-5</v>
      </c>
      <c r="P124" s="45">
        <f t="shared" si="23"/>
        <v>64447.347427978297</v>
      </c>
      <c r="Q124" s="46">
        <f t="shared" si="17"/>
        <v>3.2758365733697424E-4</v>
      </c>
      <c r="R124" s="9">
        <v>3110796.2</v>
      </c>
      <c r="S124" s="9">
        <v>560993.87</v>
      </c>
      <c r="T124" s="9">
        <v>0</v>
      </c>
      <c r="U124" s="9"/>
      <c r="V124" s="9">
        <v>282149.5</v>
      </c>
      <c r="W124" s="9">
        <v>3111.41</v>
      </c>
      <c r="X124" s="9">
        <f t="shared" si="18"/>
        <v>283417.43141821458</v>
      </c>
      <c r="Y124" s="9">
        <f t="shared" si="19"/>
        <v>3119.815336685178</v>
      </c>
      <c r="Z124" s="9">
        <f t="shared" si="20"/>
        <v>64447.347427978297</v>
      </c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2">
        <v>6461</v>
      </c>
      <c r="B125" s="2" t="s">
        <v>259</v>
      </c>
      <c r="C125" s="2" t="s">
        <v>233</v>
      </c>
      <c r="D125" s="8" t="s">
        <v>260</v>
      </c>
      <c r="E125" s="9">
        <f t="shared" si="12"/>
        <v>2272562.2868713373</v>
      </c>
      <c r="F125" s="10">
        <f t="shared" si="13"/>
        <v>1.1551356187178053E-2</v>
      </c>
      <c r="G125" s="9">
        <f t="shared" si="21"/>
        <v>541779.20838159439</v>
      </c>
      <c r="H125" s="10">
        <f t="shared" si="14"/>
        <v>2.7538451407811623E-3</v>
      </c>
      <c r="I125" s="10">
        <v>1.1563102417176648E-2</v>
      </c>
      <c r="J125" s="11">
        <f t="shared" si="15"/>
        <v>-1.1746229998594801E-5</v>
      </c>
      <c r="K125" s="43">
        <v>9.0700000000000003E-2</v>
      </c>
      <c r="L125" s="43">
        <v>1E-3</v>
      </c>
      <c r="M125" s="43">
        <v>9.1700000000000004E-2</v>
      </c>
      <c r="N125" s="9">
        <f t="shared" si="22"/>
        <v>25012.788896270966</v>
      </c>
      <c r="O125" s="12">
        <f t="shared" si="16"/>
        <v>1.271391483721635E-4</v>
      </c>
      <c r="P125" s="45">
        <f t="shared" si="23"/>
        <v>516766.41948532348</v>
      </c>
      <c r="Q125" s="46">
        <f t="shared" si="17"/>
        <v>2.6267059924089992E-3</v>
      </c>
      <c r="R125" s="9">
        <v>24929510.09</v>
      </c>
      <c r="S125" s="9">
        <v>2194212.4</v>
      </c>
      <c r="T125" s="9">
        <v>0</v>
      </c>
      <c r="U125" s="9"/>
      <c r="V125" s="9">
        <v>2262395.4700000002</v>
      </c>
      <c r="W125" s="9">
        <v>24945.4</v>
      </c>
      <c r="X125" s="9">
        <f t="shared" si="18"/>
        <v>2272562.2868713373</v>
      </c>
      <c r="Y125" s="9">
        <f t="shared" si="19"/>
        <v>25012.788896270966</v>
      </c>
      <c r="Z125" s="9">
        <f t="shared" si="20"/>
        <v>516766.41948532348</v>
      </c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2">
        <v>6462</v>
      </c>
      <c r="B126" s="2" t="s">
        <v>261</v>
      </c>
      <c r="C126" s="2" t="s">
        <v>233</v>
      </c>
      <c r="D126" s="8" t="s">
        <v>262</v>
      </c>
      <c r="E126" s="9">
        <f t="shared" si="12"/>
        <v>2317131.5675403038</v>
      </c>
      <c r="F126" s="10">
        <f t="shared" si="13"/>
        <v>1.1777900312717655E-2</v>
      </c>
      <c r="G126" s="9">
        <f t="shared" si="21"/>
        <v>552404.75567049626</v>
      </c>
      <c r="H126" s="10">
        <f t="shared" si="14"/>
        <v>2.807854433343518E-3</v>
      </c>
      <c r="I126" s="10">
        <v>1.1159347265811366E-2</v>
      </c>
      <c r="J126" s="11">
        <f t="shared" si="15"/>
        <v>6.1855304690628873E-4</v>
      </c>
      <c r="K126" s="43">
        <v>9.0700000000000003E-2</v>
      </c>
      <c r="L126" s="43">
        <v>1E-3</v>
      </c>
      <c r="M126" s="43">
        <v>9.1700000000000004E-2</v>
      </c>
      <c r="N126" s="9">
        <f t="shared" si="22"/>
        <v>25503.561123827138</v>
      </c>
      <c r="O126" s="12">
        <f t="shared" si="16"/>
        <v>1.2963372677823255E-4</v>
      </c>
      <c r="P126" s="45">
        <f t="shared" si="23"/>
        <v>526901.19454666914</v>
      </c>
      <c r="Q126" s="46">
        <f t="shared" si="17"/>
        <v>2.6782207065652853E-3</v>
      </c>
      <c r="R126" s="9">
        <v>25376398.880000003</v>
      </c>
      <c r="S126" s="9">
        <v>4097987.1799999997</v>
      </c>
      <c r="T126" s="9">
        <v>0</v>
      </c>
      <c r="U126" s="9"/>
      <c r="V126" s="9">
        <v>2306765.36</v>
      </c>
      <c r="W126" s="9">
        <v>25434.85</v>
      </c>
      <c r="X126" s="9">
        <f t="shared" si="18"/>
        <v>2317131.5675403038</v>
      </c>
      <c r="Y126" s="9">
        <f t="shared" si="19"/>
        <v>25503.561123827138</v>
      </c>
      <c r="Z126" s="9">
        <f t="shared" si="20"/>
        <v>526901.19454666914</v>
      </c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2">
        <v>6463</v>
      </c>
      <c r="B127" s="2" t="s">
        <v>263</v>
      </c>
      <c r="C127" s="2" t="s">
        <v>233</v>
      </c>
      <c r="D127" s="8" t="s">
        <v>264</v>
      </c>
      <c r="E127" s="9">
        <f t="shared" si="12"/>
        <v>154556.47303180239</v>
      </c>
      <c r="F127" s="10">
        <f t="shared" si="13"/>
        <v>7.8560525330296778E-4</v>
      </c>
      <c r="G127" s="9">
        <f t="shared" si="21"/>
        <v>36846.316380602511</v>
      </c>
      <c r="H127" s="10">
        <f t="shared" si="14"/>
        <v>1.872885628511224E-4</v>
      </c>
      <c r="I127" s="10">
        <v>7.9935495410775282E-4</v>
      </c>
      <c r="J127" s="11">
        <f t="shared" si="15"/>
        <v>-1.3749700804785046E-5</v>
      </c>
      <c r="K127" s="43">
        <v>9.0700000000000003E-2</v>
      </c>
      <c r="L127" s="43">
        <v>1E-3</v>
      </c>
      <c r="M127" s="43">
        <v>9.1700000000000004E-2</v>
      </c>
      <c r="N127" s="9">
        <f t="shared" si="22"/>
        <v>1701.1431819035761</v>
      </c>
      <c r="O127" s="12">
        <f t="shared" si="16"/>
        <v>8.6468524682818351E-6</v>
      </c>
      <c r="P127" s="45">
        <f t="shared" si="23"/>
        <v>35145.173198698933</v>
      </c>
      <c r="Q127" s="46">
        <f t="shared" si="17"/>
        <v>1.7864171038284055E-4</v>
      </c>
      <c r="R127" s="9">
        <v>1696416.49</v>
      </c>
      <c r="S127" s="9">
        <v>239557.79</v>
      </c>
      <c r="T127" s="9">
        <v>0</v>
      </c>
      <c r="U127" s="9"/>
      <c r="V127" s="9">
        <v>153865.03</v>
      </c>
      <c r="W127" s="9">
        <v>1696.56</v>
      </c>
      <c r="X127" s="9">
        <f t="shared" si="18"/>
        <v>154556.47303180239</v>
      </c>
      <c r="Y127" s="9">
        <f t="shared" si="19"/>
        <v>1701.1431819035761</v>
      </c>
      <c r="Z127" s="9">
        <f t="shared" si="20"/>
        <v>35145.173198698933</v>
      </c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2">
        <v>6464</v>
      </c>
      <c r="B128" s="2" t="s">
        <v>265</v>
      </c>
      <c r="C128" s="2" t="s">
        <v>233</v>
      </c>
      <c r="D128" s="8" t="s">
        <v>266</v>
      </c>
      <c r="E128" s="9">
        <f t="shared" si="12"/>
        <v>310242.03730640805</v>
      </c>
      <c r="F128" s="10">
        <f t="shared" si="13"/>
        <v>1.5769496386811225E-3</v>
      </c>
      <c r="G128" s="9">
        <f t="shared" si="21"/>
        <v>73960.811829207028</v>
      </c>
      <c r="H128" s="10">
        <f t="shared" si="14"/>
        <v>3.759402707101211E-4</v>
      </c>
      <c r="I128" s="10">
        <v>1.5336295311398165E-3</v>
      </c>
      <c r="J128" s="11">
        <f t="shared" si="15"/>
        <v>4.3320107541306059E-5</v>
      </c>
      <c r="K128" s="43">
        <v>9.0700000000000003E-2</v>
      </c>
      <c r="L128" s="43">
        <v>1E-3</v>
      </c>
      <c r="M128" s="43">
        <v>9.1700000000000004E-2</v>
      </c>
      <c r="N128" s="9">
        <f t="shared" si="22"/>
        <v>3413.7171604036184</v>
      </c>
      <c r="O128" s="12">
        <f t="shared" si="16"/>
        <v>1.7351807283747626E-5</v>
      </c>
      <c r="P128" s="45">
        <f t="shared" si="23"/>
        <v>70547.094668803416</v>
      </c>
      <c r="Q128" s="46">
        <f t="shared" si="17"/>
        <v>3.5858846342637346E-4</v>
      </c>
      <c r="R128" s="9">
        <v>3401891.34</v>
      </c>
      <c r="S128" s="9">
        <v>253075.47</v>
      </c>
      <c r="T128" s="9">
        <v>0</v>
      </c>
      <c r="U128" s="9"/>
      <c r="V128" s="9">
        <v>308854.09999999998</v>
      </c>
      <c r="W128" s="9">
        <v>3404.52</v>
      </c>
      <c r="X128" s="9">
        <f t="shared" si="18"/>
        <v>310242.03730640805</v>
      </c>
      <c r="Y128" s="9">
        <f t="shared" si="19"/>
        <v>3413.7171604036184</v>
      </c>
      <c r="Z128" s="9">
        <f t="shared" si="20"/>
        <v>70547.094668803416</v>
      </c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2">
        <v>6465</v>
      </c>
      <c r="B129" s="2" t="s">
        <v>267</v>
      </c>
      <c r="C129" s="2" t="s">
        <v>233</v>
      </c>
      <c r="D129" s="8" t="s">
        <v>268</v>
      </c>
      <c r="E129" s="9">
        <f t="shared" si="12"/>
        <v>24155.384528031627</v>
      </c>
      <c r="F129" s="10">
        <f t="shared" si="13"/>
        <v>1.227809913653383E-4</v>
      </c>
      <c r="G129" s="9">
        <f t="shared" si="21"/>
        <v>5758.5891632811617</v>
      </c>
      <c r="H129" s="10">
        <f t="shared" si="14"/>
        <v>2.92707112781769E-5</v>
      </c>
      <c r="I129" s="10">
        <v>1.3495288698319913E-4</v>
      </c>
      <c r="J129" s="11">
        <f t="shared" si="15"/>
        <v>-1.2171895617860829E-5</v>
      </c>
      <c r="K129" s="43">
        <v>9.0700000000000003E-2</v>
      </c>
      <c r="L129" s="43">
        <v>1E-3</v>
      </c>
      <c r="M129" s="43">
        <v>9.1700000000000004E-2</v>
      </c>
      <c r="N129" s="9">
        <f t="shared" si="22"/>
        <v>265.80612892607337</v>
      </c>
      <c r="O129" s="12">
        <f t="shared" si="16"/>
        <v>1.3510834399118403E-6</v>
      </c>
      <c r="P129" s="45">
        <f t="shared" si="23"/>
        <v>5492.7830343550886</v>
      </c>
      <c r="Q129" s="46">
        <f t="shared" si="17"/>
        <v>2.7919627838265058E-5</v>
      </c>
      <c r="R129" s="9">
        <v>257215.7</v>
      </c>
      <c r="S129" s="9">
        <v>60113.01</v>
      </c>
      <c r="T129" s="9">
        <v>0</v>
      </c>
      <c r="U129" s="9"/>
      <c r="V129" s="9">
        <v>24047.32</v>
      </c>
      <c r="W129" s="9">
        <v>265.09000000000003</v>
      </c>
      <c r="X129" s="9">
        <f t="shared" si="18"/>
        <v>24155.384528031627</v>
      </c>
      <c r="Y129" s="9">
        <f t="shared" si="19"/>
        <v>265.80612892607337</v>
      </c>
      <c r="Z129" s="9">
        <f t="shared" si="20"/>
        <v>5492.7830343550886</v>
      </c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2">
        <v>6466</v>
      </c>
      <c r="B130" s="2" t="s">
        <v>269</v>
      </c>
      <c r="C130" s="2" t="s">
        <v>233</v>
      </c>
      <c r="D130" s="8" t="s">
        <v>270</v>
      </c>
      <c r="E130" s="9">
        <f t="shared" si="12"/>
        <v>171877.2212822031</v>
      </c>
      <c r="F130" s="10">
        <f t="shared" si="13"/>
        <v>8.7364602280120207E-4</v>
      </c>
      <c r="G130" s="9">
        <f t="shared" si="21"/>
        <v>40975.50937699245</v>
      </c>
      <c r="H130" s="10">
        <f t="shared" si="14"/>
        <v>2.0827710927840966E-4</v>
      </c>
      <c r="I130" s="10">
        <v>8.4131304354812669E-4</v>
      </c>
      <c r="J130" s="11">
        <f t="shared" si="15"/>
        <v>3.2332979253075372E-5</v>
      </c>
      <c r="K130" s="43">
        <v>9.0700000000000003E-2</v>
      </c>
      <c r="L130" s="43">
        <v>1E-3</v>
      </c>
      <c r="M130" s="43">
        <v>9.1700000000000004E-2</v>
      </c>
      <c r="N130" s="9">
        <f t="shared" si="22"/>
        <v>1891.7065935841383</v>
      </c>
      <c r="O130" s="12">
        <f t="shared" si="16"/>
        <v>9.6154797562038431E-6</v>
      </c>
      <c r="P130" s="45">
        <f t="shared" si="23"/>
        <v>39083.802783408311</v>
      </c>
      <c r="Q130" s="46">
        <f t="shared" si="17"/>
        <v>1.9866162952220581E-4</v>
      </c>
      <c r="R130" s="9">
        <v>1886529.56</v>
      </c>
      <c r="S130" s="9">
        <v>125296.42</v>
      </c>
      <c r="T130" s="9">
        <v>0</v>
      </c>
      <c r="U130" s="9"/>
      <c r="V130" s="9">
        <v>171108.28999999998</v>
      </c>
      <c r="W130" s="9">
        <v>1886.6100000000001</v>
      </c>
      <c r="X130" s="9">
        <f t="shared" si="18"/>
        <v>171877.2212822031</v>
      </c>
      <c r="Y130" s="9">
        <f t="shared" si="19"/>
        <v>1891.7065935841383</v>
      </c>
      <c r="Z130" s="9">
        <f t="shared" si="20"/>
        <v>39083.802783408311</v>
      </c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2">
        <v>6467</v>
      </c>
      <c r="B131" s="2" t="s">
        <v>271</v>
      </c>
      <c r="C131" s="2" t="s">
        <v>233</v>
      </c>
      <c r="D131" s="8" t="s">
        <v>272</v>
      </c>
      <c r="E131" s="9">
        <f t="shared" si="12"/>
        <v>411041.29538540071</v>
      </c>
      <c r="F131" s="10">
        <f t="shared" si="13"/>
        <v>2.0893088114968998E-3</v>
      </c>
      <c r="G131" s="9">
        <f t="shared" si="21"/>
        <v>97992.252703991864</v>
      </c>
      <c r="H131" s="10">
        <f t="shared" si="14"/>
        <v>4.9809126073553363E-4</v>
      </c>
      <c r="I131" s="10">
        <v>2.0780140274591604E-3</v>
      </c>
      <c r="J131" s="11">
        <f t="shared" si="15"/>
        <v>1.129478403773948E-5</v>
      </c>
      <c r="K131" s="43">
        <v>9.0700000000000003E-2</v>
      </c>
      <c r="L131" s="43">
        <v>1E-3</v>
      </c>
      <c r="M131" s="43">
        <v>9.1700000000000004E-2</v>
      </c>
      <c r="N131" s="9">
        <f t="shared" si="22"/>
        <v>4524.0385634882641</v>
      </c>
      <c r="O131" s="12">
        <f t="shared" si="16"/>
        <v>2.2995532907187128E-5</v>
      </c>
      <c r="P131" s="45">
        <f t="shared" si="23"/>
        <v>93468.214140503595</v>
      </c>
      <c r="Q131" s="46">
        <f t="shared" si="17"/>
        <v>4.7509572782834645E-4</v>
      </c>
      <c r="R131" s="9">
        <v>4493980.9000000004</v>
      </c>
      <c r="S131" s="9">
        <v>801696.43</v>
      </c>
      <c r="T131" s="9">
        <v>0</v>
      </c>
      <c r="U131" s="9"/>
      <c r="V131" s="9">
        <v>409202.41</v>
      </c>
      <c r="W131" s="9">
        <v>4511.8499999999995</v>
      </c>
      <c r="X131" s="9">
        <f t="shared" si="18"/>
        <v>411041.29538540071</v>
      </c>
      <c r="Y131" s="9">
        <f t="shared" si="19"/>
        <v>4524.0385634882641</v>
      </c>
      <c r="Z131" s="9">
        <f t="shared" si="20"/>
        <v>93468.214140503595</v>
      </c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2">
        <v>6468</v>
      </c>
      <c r="B132" s="2" t="s">
        <v>273</v>
      </c>
      <c r="C132" s="2" t="s">
        <v>233</v>
      </c>
      <c r="D132" s="8" t="s">
        <v>274</v>
      </c>
      <c r="E132" s="9">
        <f t="shared" si="12"/>
        <v>419986.68458945333</v>
      </c>
      <c r="F132" s="10">
        <f t="shared" si="13"/>
        <v>2.1347779181198063E-3</v>
      </c>
      <c r="G132" s="9">
        <f t="shared" si="21"/>
        <v>100124.58271937091</v>
      </c>
      <c r="H132" s="10">
        <f t="shared" si="14"/>
        <v>5.0892982109471499E-4</v>
      </c>
      <c r="I132" s="10">
        <v>2.193134038298016E-3</v>
      </c>
      <c r="J132" s="11">
        <f t="shared" si="15"/>
        <v>-5.8356120178209691E-5</v>
      </c>
      <c r="K132" s="43">
        <v>9.0700000000000003E-2</v>
      </c>
      <c r="L132" s="43">
        <v>1E-3</v>
      </c>
      <c r="M132" s="43">
        <v>9.1700000000000004E-2</v>
      </c>
      <c r="N132" s="9">
        <f t="shared" si="22"/>
        <v>4622.2431440722912</v>
      </c>
      <c r="O132" s="12">
        <f t="shared" si="16"/>
        <v>2.3494703423257016E-5</v>
      </c>
      <c r="P132" s="45">
        <f t="shared" si="23"/>
        <v>95502.339575298625</v>
      </c>
      <c r="Q132" s="46">
        <f t="shared" si="17"/>
        <v>4.8543511767145796E-4</v>
      </c>
      <c r="R132" s="9">
        <v>4603652.08</v>
      </c>
      <c r="S132" s="9">
        <v>348106.77</v>
      </c>
      <c r="T132" s="9">
        <v>0</v>
      </c>
      <c r="U132" s="9"/>
      <c r="V132" s="9">
        <v>418107.78</v>
      </c>
      <c r="W132" s="9">
        <v>4609.79</v>
      </c>
      <c r="X132" s="9">
        <f t="shared" si="18"/>
        <v>419986.68458945333</v>
      </c>
      <c r="Y132" s="9">
        <f t="shared" si="19"/>
        <v>4622.2431440722912</v>
      </c>
      <c r="Z132" s="9">
        <f t="shared" si="20"/>
        <v>95502.339575298625</v>
      </c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2">
        <v>6469</v>
      </c>
      <c r="B133" s="2" t="s">
        <v>275</v>
      </c>
      <c r="C133" s="2" t="s">
        <v>233</v>
      </c>
      <c r="D133" s="8" t="s">
        <v>276</v>
      </c>
      <c r="E133" s="9">
        <f t="shared" si="12"/>
        <v>136362.33748753968</v>
      </c>
      <c r="F133" s="10">
        <f t="shared" si="13"/>
        <v>6.9312508613495827E-4</v>
      </c>
      <c r="G133" s="9">
        <f t="shared" si="21"/>
        <v>32508.924735097105</v>
      </c>
      <c r="H133" s="10">
        <f t="shared" si="14"/>
        <v>1.6524174982867259E-4</v>
      </c>
      <c r="I133" s="10">
        <v>6.5495140263089496E-4</v>
      </c>
      <c r="J133" s="11">
        <f t="shared" si="15"/>
        <v>3.8173683504063314E-5</v>
      </c>
      <c r="K133" s="43">
        <v>9.0700000000000003E-2</v>
      </c>
      <c r="L133" s="43">
        <v>1E-3</v>
      </c>
      <c r="M133" s="43">
        <v>9.1700000000000004E-2</v>
      </c>
      <c r="N133" s="9">
        <f t="shared" si="22"/>
        <v>1500.983917290717</v>
      </c>
      <c r="O133" s="12">
        <f t="shared" si="16"/>
        <v>7.6294497889080311E-6</v>
      </c>
      <c r="P133" s="45">
        <f t="shared" si="23"/>
        <v>31007.94081780639</v>
      </c>
      <c r="Q133" s="46">
        <f t="shared" si="17"/>
        <v>1.5761230003976458E-4</v>
      </c>
      <c r="R133" s="9">
        <v>1496717.7</v>
      </c>
      <c r="S133" s="9">
        <v>11616.45</v>
      </c>
      <c r="T133" s="9">
        <v>0</v>
      </c>
      <c r="U133" s="9"/>
      <c r="V133" s="9">
        <v>135752.29</v>
      </c>
      <c r="W133" s="9">
        <v>1496.94</v>
      </c>
      <c r="X133" s="9">
        <f t="shared" si="18"/>
        <v>136362.33748753968</v>
      </c>
      <c r="Y133" s="9">
        <f t="shared" si="19"/>
        <v>1500.983917290717</v>
      </c>
      <c r="Z133" s="9">
        <f t="shared" si="20"/>
        <v>31007.94081780639</v>
      </c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2">
        <v>6470</v>
      </c>
      <c r="B134" s="2" t="s">
        <v>277</v>
      </c>
      <c r="C134" s="2" t="s">
        <v>233</v>
      </c>
      <c r="D134" s="8" t="s">
        <v>278</v>
      </c>
      <c r="E134" s="9">
        <f t="shared" si="12"/>
        <v>734276.30968726659</v>
      </c>
      <c r="F134" s="10">
        <f t="shared" si="13"/>
        <v>3.732301306769192E-3</v>
      </c>
      <c r="G134" s="9">
        <f t="shared" si="21"/>
        <v>175049.61872246818</v>
      </c>
      <c r="H134" s="10">
        <f t="shared" si="14"/>
        <v>8.8977121022136476E-4</v>
      </c>
      <c r="I134" s="10">
        <v>3.712600678133796E-3</v>
      </c>
      <c r="J134" s="11">
        <f t="shared" si="15"/>
        <v>1.9700628635396008E-5</v>
      </c>
      <c r="K134" s="43">
        <v>9.0700000000000003E-2</v>
      </c>
      <c r="L134" s="43">
        <v>1E-3</v>
      </c>
      <c r="M134" s="43">
        <v>9.1700000000000004E-2</v>
      </c>
      <c r="N134" s="9">
        <f t="shared" si="22"/>
        <v>8079.7883851102542</v>
      </c>
      <c r="O134" s="12">
        <f t="shared" si="16"/>
        <v>4.1069287338181016E-5</v>
      </c>
      <c r="P134" s="45">
        <f t="shared" si="23"/>
        <v>166969.83033735791</v>
      </c>
      <c r="Q134" s="46">
        <f t="shared" si="17"/>
        <v>8.487019228831836E-4</v>
      </c>
      <c r="R134" s="9">
        <v>8026844.0899999999</v>
      </c>
      <c r="S134" s="9">
        <v>854415.14</v>
      </c>
      <c r="T134" s="9">
        <v>0</v>
      </c>
      <c r="U134" s="9"/>
      <c r="V134" s="9">
        <v>730991.3600000001</v>
      </c>
      <c r="W134" s="9">
        <v>8058.0199999999995</v>
      </c>
      <c r="X134" s="9">
        <f t="shared" si="18"/>
        <v>734276.30968726659</v>
      </c>
      <c r="Y134" s="9">
        <f t="shared" si="19"/>
        <v>8079.7883851102542</v>
      </c>
      <c r="Z134" s="9">
        <f t="shared" si="20"/>
        <v>166969.83033735791</v>
      </c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2">
        <v>6471</v>
      </c>
      <c r="B135" s="2" t="s">
        <v>279</v>
      </c>
      <c r="C135" s="2" t="s">
        <v>233</v>
      </c>
      <c r="D135" s="8" t="s">
        <v>280</v>
      </c>
      <c r="E135" s="9">
        <f t="shared" si="12"/>
        <v>1516369.2678714991</v>
      </c>
      <c r="F135" s="10">
        <f t="shared" si="13"/>
        <v>7.7076529984085682E-3</v>
      </c>
      <c r="G135" s="9">
        <f t="shared" si="21"/>
        <v>361501.80980227457</v>
      </c>
      <c r="H135" s="10">
        <f t="shared" si="14"/>
        <v>1.8375013047868933E-3</v>
      </c>
      <c r="I135" s="10">
        <v>7.6567123399888994E-3</v>
      </c>
      <c r="J135" s="11">
        <f t="shared" si="15"/>
        <v>5.0940658419668799E-5</v>
      </c>
      <c r="K135" s="43">
        <v>9.0700000000000003E-2</v>
      </c>
      <c r="L135" s="43">
        <v>1E-3</v>
      </c>
      <c r="M135" s="43">
        <v>9.1700000000000004E-2</v>
      </c>
      <c r="N135" s="9">
        <f t="shared" si="22"/>
        <v>16688.942976811595</v>
      </c>
      <c r="O135" s="12">
        <f t="shared" si="16"/>
        <v>8.4829324954633782E-5</v>
      </c>
      <c r="P135" s="45">
        <f t="shared" si="23"/>
        <v>344812.86682546296</v>
      </c>
      <c r="Q135" s="46">
        <f t="shared" si="17"/>
        <v>1.7526719798322593E-3</v>
      </c>
      <c r="R135" s="9">
        <v>16615944.390000001</v>
      </c>
      <c r="S135" s="9">
        <v>1571698.04</v>
      </c>
      <c r="T135" s="9">
        <v>0</v>
      </c>
      <c r="U135" s="9"/>
      <c r="V135" s="9">
        <v>1509585.45</v>
      </c>
      <c r="W135" s="9">
        <v>16643.98</v>
      </c>
      <c r="X135" s="9">
        <f t="shared" si="18"/>
        <v>1516369.2678714991</v>
      </c>
      <c r="Y135" s="9">
        <f t="shared" si="19"/>
        <v>16688.942976811595</v>
      </c>
      <c r="Z135" s="9">
        <f t="shared" si="20"/>
        <v>344812.86682546296</v>
      </c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2">
        <v>6472</v>
      </c>
      <c r="B136" s="2" t="s">
        <v>281</v>
      </c>
      <c r="C136" s="2" t="s">
        <v>233</v>
      </c>
      <c r="D136" s="8" t="s">
        <v>282</v>
      </c>
      <c r="E136" s="9">
        <f t="shared" si="12"/>
        <v>144698.55140939759</v>
      </c>
      <c r="F136" s="10">
        <f t="shared" si="13"/>
        <v>7.3549777568463089E-4</v>
      </c>
      <c r="G136" s="9">
        <f t="shared" si="21"/>
        <v>34495.542740211975</v>
      </c>
      <c r="H136" s="10">
        <f t="shared" si="14"/>
        <v>1.7533966103555791E-4</v>
      </c>
      <c r="I136" s="10">
        <v>8.0136135928762071E-4</v>
      </c>
      <c r="J136" s="11">
        <f t="shared" si="15"/>
        <v>-6.5863583602989817E-5</v>
      </c>
      <c r="K136" s="43">
        <v>9.0700000000000003E-2</v>
      </c>
      <c r="L136" s="43">
        <v>1E-3</v>
      </c>
      <c r="M136" s="43">
        <v>9.1700000000000004E-2</v>
      </c>
      <c r="N136" s="9">
        <f t="shared" si="22"/>
        <v>1591.9991284364401</v>
      </c>
      <c r="O136" s="12">
        <f t="shared" si="16"/>
        <v>8.0920769866174795E-6</v>
      </c>
      <c r="P136" s="45">
        <f t="shared" si="23"/>
        <v>32903.543611775538</v>
      </c>
      <c r="Q136" s="46">
        <f t="shared" si="17"/>
        <v>1.6724758404894043E-4</v>
      </c>
      <c r="R136" s="9">
        <v>1566191.96</v>
      </c>
      <c r="S136" s="9">
        <v>202620.11</v>
      </c>
      <c r="T136" s="9">
        <v>0</v>
      </c>
      <c r="U136" s="9"/>
      <c r="V136" s="9">
        <v>144051.21</v>
      </c>
      <c r="W136" s="9">
        <v>1587.71</v>
      </c>
      <c r="X136" s="9">
        <f t="shared" si="18"/>
        <v>144698.55140939759</v>
      </c>
      <c r="Y136" s="9">
        <f t="shared" si="19"/>
        <v>1591.9991284364401</v>
      </c>
      <c r="Z136" s="9">
        <f t="shared" si="20"/>
        <v>32903.543611775538</v>
      </c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2">
        <v>6473</v>
      </c>
      <c r="B137" s="2" t="s">
        <v>283</v>
      </c>
      <c r="C137" s="2" t="s">
        <v>233</v>
      </c>
      <c r="D137" s="8" t="s">
        <v>284</v>
      </c>
      <c r="E137" s="9">
        <f t="shared" si="12"/>
        <v>554217.37567894184</v>
      </c>
      <c r="F137" s="10">
        <f t="shared" si="13"/>
        <v>2.8170679186990222E-3</v>
      </c>
      <c r="G137" s="9">
        <f t="shared" si="21"/>
        <v>132123.93748275616</v>
      </c>
      <c r="H137" s="10">
        <f t="shared" si="14"/>
        <v>6.7158144422827394E-4</v>
      </c>
      <c r="I137" s="10">
        <v>2.66513805802885E-3</v>
      </c>
      <c r="J137" s="11">
        <f t="shared" si="15"/>
        <v>1.5192986067017215E-4</v>
      </c>
      <c r="K137" s="43">
        <v>9.0700000000000003E-2</v>
      </c>
      <c r="L137" s="43">
        <v>1E-3</v>
      </c>
      <c r="M137" s="43">
        <v>9.1700000000000004E-2</v>
      </c>
      <c r="N137" s="9">
        <f t="shared" si="22"/>
        <v>6098.3801192875317</v>
      </c>
      <c r="O137" s="12">
        <f t="shared" si="16"/>
        <v>3.0997857057496765E-5</v>
      </c>
      <c r="P137" s="45">
        <f t="shared" si="23"/>
        <v>126025.55736346863</v>
      </c>
      <c r="Q137" s="46">
        <f t="shared" si="17"/>
        <v>6.4058358717077719E-4</v>
      </c>
      <c r="R137" s="9">
        <v>6078349.8200000003</v>
      </c>
      <c r="S137" s="9">
        <v>770877.54</v>
      </c>
      <c r="T137" s="9">
        <v>0</v>
      </c>
      <c r="U137" s="9"/>
      <c r="V137" s="9">
        <v>551737.96</v>
      </c>
      <c r="W137" s="9">
        <v>6081.95</v>
      </c>
      <c r="X137" s="9">
        <f t="shared" si="18"/>
        <v>554217.37567894184</v>
      </c>
      <c r="Y137" s="9">
        <f t="shared" si="19"/>
        <v>6098.3801192875317</v>
      </c>
      <c r="Z137" s="9">
        <f t="shared" si="20"/>
        <v>126025.55736346863</v>
      </c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2">
        <v>6474</v>
      </c>
      <c r="B138" s="2" t="s">
        <v>285</v>
      </c>
      <c r="C138" s="2" t="s">
        <v>233</v>
      </c>
      <c r="D138" s="8" t="s">
        <v>286</v>
      </c>
      <c r="E138" s="9">
        <f t="shared" si="12"/>
        <v>775428.30235223297</v>
      </c>
      <c r="F138" s="10">
        <f t="shared" si="13"/>
        <v>3.9414754745494733E-3</v>
      </c>
      <c r="G138" s="9">
        <f t="shared" si="21"/>
        <v>184861.938724518</v>
      </c>
      <c r="H138" s="10">
        <f t="shared" si="14"/>
        <v>9.3964689636693275E-4</v>
      </c>
      <c r="I138" s="10">
        <v>3.9683675962727269E-3</v>
      </c>
      <c r="J138" s="11">
        <f t="shared" si="15"/>
        <v>-2.6892121723253587E-5</v>
      </c>
      <c r="K138" s="43">
        <v>9.0700000000000003E-2</v>
      </c>
      <c r="L138" s="43">
        <v>1E-3</v>
      </c>
      <c r="M138" s="43">
        <v>9.1700000000000004E-2</v>
      </c>
      <c r="N138" s="9">
        <f t="shared" si="22"/>
        <v>8534.403198169186</v>
      </c>
      <c r="O138" s="12">
        <f t="shared" si="16"/>
        <v>4.3380078846052417E-5</v>
      </c>
      <c r="P138" s="45">
        <f t="shared" si="23"/>
        <v>176327.5355263488</v>
      </c>
      <c r="Q138" s="46">
        <f t="shared" si="17"/>
        <v>8.9626681752088026E-4</v>
      </c>
      <c r="R138" s="9">
        <v>8470021.4800000004</v>
      </c>
      <c r="S138" s="9">
        <v>1133774.96</v>
      </c>
      <c r="T138" s="9">
        <v>0</v>
      </c>
      <c r="U138" s="9"/>
      <c r="V138" s="9">
        <v>771959.25</v>
      </c>
      <c r="W138" s="9">
        <v>8511.41</v>
      </c>
      <c r="X138" s="9">
        <f t="shared" si="18"/>
        <v>775428.30235223297</v>
      </c>
      <c r="Y138" s="9">
        <f t="shared" si="19"/>
        <v>8534.403198169186</v>
      </c>
      <c r="Z138" s="9">
        <f t="shared" si="20"/>
        <v>176327.5355263488</v>
      </c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2">
        <v>6475</v>
      </c>
      <c r="B139" s="2" t="s">
        <v>287</v>
      </c>
      <c r="C139" s="2" t="s">
        <v>233</v>
      </c>
      <c r="D139" s="8" t="s">
        <v>288</v>
      </c>
      <c r="E139" s="9">
        <f t="shared" ref="E139:E202" si="24">X139</f>
        <v>145783.58555289006</v>
      </c>
      <c r="F139" s="10">
        <f t="shared" ref="F139:F202" si="25">E139/($E$586+$G$586)</f>
        <v>7.4101296703456135E-4</v>
      </c>
      <c r="G139" s="9">
        <f t="shared" si="21"/>
        <v>34754.886687701</v>
      </c>
      <c r="H139" s="10">
        <f t="shared" ref="H139:H202" si="26">G139/($E$586+$G$586)</f>
        <v>1.7665789742878736E-4</v>
      </c>
      <c r="I139" s="10">
        <v>7.0601734593773915E-4</v>
      </c>
      <c r="J139" s="11">
        <f t="shared" ref="J139:J202" si="27">F139-I139</f>
        <v>3.4995621096822207E-5</v>
      </c>
      <c r="K139" s="43">
        <v>9.0700000000000003E-2</v>
      </c>
      <c r="L139" s="43">
        <v>1E-3</v>
      </c>
      <c r="M139" s="43">
        <v>9.1700000000000004E-2</v>
      </c>
      <c r="N139" s="9">
        <f t="shared" si="22"/>
        <v>1604.6131127507861</v>
      </c>
      <c r="O139" s="12">
        <f t="shared" ref="O139:O202" si="28">N139/($E$586+$G$586)</f>
        <v>8.1561934364046872E-6</v>
      </c>
      <c r="P139" s="45">
        <f t="shared" si="23"/>
        <v>33150.273574950217</v>
      </c>
      <c r="Q139" s="46">
        <f t="shared" ref="Q139:Q202" si="29">P139/($E$586+$G$586)</f>
        <v>1.6850170399238269E-4</v>
      </c>
      <c r="R139" s="9">
        <v>1600127.89</v>
      </c>
      <c r="S139" s="9">
        <v>98229.41</v>
      </c>
      <c r="T139" s="9">
        <v>0</v>
      </c>
      <c r="U139" s="9"/>
      <c r="V139" s="9">
        <v>145131.39000000001</v>
      </c>
      <c r="W139" s="9">
        <v>1600.29</v>
      </c>
      <c r="X139" s="9">
        <f t="shared" ref="X139:X202" si="30">V139/$V$586*$X$587</f>
        <v>145783.58555289006</v>
      </c>
      <c r="Y139" s="9">
        <f t="shared" ref="Y139:Y202" si="31">W139/$W$587*$Y$587</f>
        <v>1604.6131127507861</v>
      </c>
      <c r="Z139" s="9">
        <f t="shared" ref="Z139:Z202" si="32">V139/$V$586*$Z$587</f>
        <v>33150.273574950217</v>
      </c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2">
        <v>6476</v>
      </c>
      <c r="B140" s="2" t="s">
        <v>289</v>
      </c>
      <c r="C140" s="2" t="s">
        <v>233</v>
      </c>
      <c r="D140" s="8" t="s">
        <v>290</v>
      </c>
      <c r="E140" s="9">
        <f t="shared" si="24"/>
        <v>135759.79186461205</v>
      </c>
      <c r="F140" s="10">
        <f t="shared" si="25"/>
        <v>6.900623673924747E-4</v>
      </c>
      <c r="G140" s="9">
        <f t="shared" ref="G140:G203" si="33">Y140+Z140</f>
        <v>32365.07121330472</v>
      </c>
      <c r="H140" s="10">
        <f t="shared" si="26"/>
        <v>1.6451054730955858E-4</v>
      </c>
      <c r="I140" s="10">
        <v>7.2588391419603829E-4</v>
      </c>
      <c r="J140" s="11">
        <f t="shared" si="27"/>
        <v>-3.5821546803563591E-5</v>
      </c>
      <c r="K140" s="43">
        <v>9.0700000000000003E-2</v>
      </c>
      <c r="L140" s="43">
        <v>1E-3</v>
      </c>
      <c r="M140" s="43">
        <v>9.1700000000000004E-2</v>
      </c>
      <c r="N140" s="9">
        <f t="shared" ref="N140:N203" si="34">Y140</f>
        <v>1494.1454933619539</v>
      </c>
      <c r="O140" s="12">
        <f t="shared" si="28"/>
        <v>7.5946903145400848E-6</v>
      </c>
      <c r="P140" s="45">
        <f t="shared" ref="P140:P203" si="35">Z140</f>
        <v>30870.925719942767</v>
      </c>
      <c r="Q140" s="46">
        <f t="shared" si="29"/>
        <v>1.569158569950185E-4</v>
      </c>
      <c r="R140" s="9">
        <v>1490103.27</v>
      </c>
      <c r="S140" s="9">
        <v>4137.3999999999996</v>
      </c>
      <c r="T140" s="9">
        <v>0</v>
      </c>
      <c r="U140" s="9"/>
      <c r="V140" s="9">
        <v>135152.44</v>
      </c>
      <c r="W140" s="9">
        <v>1490.12</v>
      </c>
      <c r="X140" s="9">
        <f t="shared" si="30"/>
        <v>135759.79186461205</v>
      </c>
      <c r="Y140" s="9">
        <f t="shared" si="31"/>
        <v>1494.1454933619539</v>
      </c>
      <c r="Z140" s="9">
        <f t="shared" si="32"/>
        <v>30870.925719942767</v>
      </c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2">
        <v>6477</v>
      </c>
      <c r="B141" s="2" t="s">
        <v>291</v>
      </c>
      <c r="C141" s="2" t="s">
        <v>233</v>
      </c>
      <c r="D141" s="8" t="s">
        <v>292</v>
      </c>
      <c r="E141" s="9">
        <f t="shared" si="24"/>
        <v>207141.43364200523</v>
      </c>
      <c r="F141" s="10">
        <f t="shared" si="25"/>
        <v>1.0528928051585578E-3</v>
      </c>
      <c r="G141" s="9">
        <f t="shared" si="33"/>
        <v>49382.455800994256</v>
      </c>
      <c r="H141" s="10">
        <f t="shared" si="26"/>
        <v>2.5100932971134764E-4</v>
      </c>
      <c r="I141" s="10">
        <v>1.089464058296661E-3</v>
      </c>
      <c r="J141" s="11">
        <f t="shared" si="27"/>
        <v>-3.6571253138103143E-5</v>
      </c>
      <c r="K141" s="43">
        <v>9.0700000000000003E-2</v>
      </c>
      <c r="L141" s="43">
        <v>1E-3</v>
      </c>
      <c r="M141" s="43">
        <v>9.1700000000000004E-2</v>
      </c>
      <c r="N141" s="9">
        <f t="shared" si="34"/>
        <v>2279.7921650487256</v>
      </c>
      <c r="O141" s="12">
        <f t="shared" si="28"/>
        <v>1.1588105410070375E-5</v>
      </c>
      <c r="P141" s="45">
        <f t="shared" si="35"/>
        <v>47102.66363594553</v>
      </c>
      <c r="Q141" s="46">
        <f t="shared" si="29"/>
        <v>2.3942122430127728E-4</v>
      </c>
      <c r="R141" s="9">
        <v>2273591.4700000002</v>
      </c>
      <c r="S141" s="9">
        <v>132694.09</v>
      </c>
      <c r="T141" s="9">
        <v>0</v>
      </c>
      <c r="U141" s="9"/>
      <c r="V141" s="9">
        <v>206214.74</v>
      </c>
      <c r="W141" s="9">
        <v>2273.65</v>
      </c>
      <c r="X141" s="9">
        <f t="shared" si="30"/>
        <v>207141.43364200523</v>
      </c>
      <c r="Y141" s="9">
        <f t="shared" si="31"/>
        <v>2279.7921650487256</v>
      </c>
      <c r="Z141" s="9">
        <f t="shared" si="32"/>
        <v>47102.66363594553</v>
      </c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2">
        <v>6478</v>
      </c>
      <c r="B142" s="2" t="s">
        <v>293</v>
      </c>
      <c r="C142" s="2" t="s">
        <v>233</v>
      </c>
      <c r="D142" s="8" t="s">
        <v>294</v>
      </c>
      <c r="E142" s="9">
        <f t="shared" si="24"/>
        <v>4320029.3598396499</v>
      </c>
      <c r="F142" s="10">
        <f t="shared" si="25"/>
        <v>2.1958561119693451E-2</v>
      </c>
      <c r="G142" s="9">
        <f t="shared" si="33"/>
        <v>1029896.7841917063</v>
      </c>
      <c r="H142" s="10">
        <f t="shared" si="26"/>
        <v>5.2349300430422872E-3</v>
      </c>
      <c r="I142" s="10">
        <v>2.579065164693237E-2</v>
      </c>
      <c r="J142" s="11">
        <f t="shared" si="27"/>
        <v>-3.832090527238919E-3</v>
      </c>
      <c r="K142" s="43">
        <v>9.0700000000000003E-2</v>
      </c>
      <c r="L142" s="43">
        <v>1E-3</v>
      </c>
      <c r="M142" s="43">
        <v>9.1700000000000004E-2</v>
      </c>
      <c r="N142" s="9">
        <f t="shared" si="34"/>
        <v>47549.185953048538</v>
      </c>
      <c r="O142" s="12">
        <f t="shared" si="28"/>
        <v>2.4169088192966376E-4</v>
      </c>
      <c r="P142" s="45">
        <f t="shared" si="35"/>
        <v>982347.59823865781</v>
      </c>
      <c r="Q142" s="46">
        <f t="shared" si="29"/>
        <v>4.9932391611126233E-3</v>
      </c>
      <c r="R142" s="9">
        <v>47398066.439999998</v>
      </c>
      <c r="S142" s="9">
        <v>8188794.1600000001</v>
      </c>
      <c r="T142" s="9">
        <v>0</v>
      </c>
      <c r="U142" s="9"/>
      <c r="V142" s="9">
        <v>4300702.7399999993</v>
      </c>
      <c r="W142" s="9">
        <v>47421.079999999994</v>
      </c>
      <c r="X142" s="9">
        <f t="shared" si="30"/>
        <v>4320029.3598396499</v>
      </c>
      <c r="Y142" s="9">
        <f t="shared" si="31"/>
        <v>47549.185953048538</v>
      </c>
      <c r="Z142" s="9">
        <f t="shared" si="32"/>
        <v>982347.59823865781</v>
      </c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2">
        <v>6479</v>
      </c>
      <c r="B143" s="2" t="s">
        <v>295</v>
      </c>
      <c r="C143" s="2" t="s">
        <v>233</v>
      </c>
      <c r="D143" s="8" t="s">
        <v>296</v>
      </c>
      <c r="E143" s="9">
        <f t="shared" si="24"/>
        <v>237062.17076740359</v>
      </c>
      <c r="F143" s="10">
        <f t="shared" si="25"/>
        <v>1.2049788861056389E-3</v>
      </c>
      <c r="G143" s="9">
        <f t="shared" si="33"/>
        <v>56515.521009513825</v>
      </c>
      <c r="H143" s="10">
        <f t="shared" si="26"/>
        <v>2.8726645560223508E-4</v>
      </c>
      <c r="I143" s="10">
        <v>1.0912604050841688E-3</v>
      </c>
      <c r="J143" s="11">
        <f t="shared" si="27"/>
        <v>1.1371848102147012E-4</v>
      </c>
      <c r="K143" s="43">
        <v>9.0700000000000003E-2</v>
      </c>
      <c r="L143" s="43">
        <v>1E-3</v>
      </c>
      <c r="M143" s="43">
        <v>9.1700000000000004E-2</v>
      </c>
      <c r="N143" s="9">
        <f t="shared" si="34"/>
        <v>2609.0692961288614</v>
      </c>
      <c r="O143" s="12">
        <f t="shared" si="28"/>
        <v>1.3261809777766815E-5</v>
      </c>
      <c r="P143" s="45">
        <f t="shared" si="35"/>
        <v>53906.451713384966</v>
      </c>
      <c r="Q143" s="46">
        <f t="shared" si="29"/>
        <v>2.7400464582446829E-4</v>
      </c>
      <c r="R143" s="9">
        <v>2591285.39</v>
      </c>
      <c r="S143" s="9">
        <v>131569.57</v>
      </c>
      <c r="T143" s="9">
        <v>0</v>
      </c>
      <c r="U143" s="9"/>
      <c r="V143" s="9">
        <v>236001.62</v>
      </c>
      <c r="W143" s="9">
        <v>2602.04</v>
      </c>
      <c r="X143" s="9">
        <f t="shared" si="30"/>
        <v>237062.17076740359</v>
      </c>
      <c r="Y143" s="9">
        <f t="shared" si="31"/>
        <v>2609.0692961288614</v>
      </c>
      <c r="Z143" s="9">
        <f t="shared" si="32"/>
        <v>53906.451713384966</v>
      </c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2">
        <v>6480</v>
      </c>
      <c r="B144" s="2" t="s">
        <v>297</v>
      </c>
      <c r="C144" s="2" t="s">
        <v>233</v>
      </c>
      <c r="D144" s="8" t="s">
        <v>298</v>
      </c>
      <c r="E144" s="9">
        <f t="shared" si="24"/>
        <v>353305.84289509413</v>
      </c>
      <c r="F144" s="10">
        <f t="shared" si="25"/>
        <v>1.7958414860043221E-3</v>
      </c>
      <c r="G144" s="9">
        <f t="shared" si="33"/>
        <v>84227.940189904708</v>
      </c>
      <c r="H144" s="10">
        <f t="shared" si="26"/>
        <v>4.2812773214915314E-4</v>
      </c>
      <c r="I144" s="10">
        <v>1.9367082934205302E-3</v>
      </c>
      <c r="J144" s="11">
        <f t="shared" si="27"/>
        <v>-1.4086680741620802E-4</v>
      </c>
      <c r="K144" s="43">
        <v>9.0700000000000003E-2</v>
      </c>
      <c r="L144" s="43">
        <v>1E-3</v>
      </c>
      <c r="M144" s="43">
        <v>9.1700000000000004E-2</v>
      </c>
      <c r="N144" s="9">
        <f t="shared" si="34"/>
        <v>3888.4060566082749</v>
      </c>
      <c r="O144" s="12">
        <f t="shared" si="28"/>
        <v>1.9764634667989447E-5</v>
      </c>
      <c r="P144" s="45">
        <f t="shared" si="35"/>
        <v>80339.534133296431</v>
      </c>
      <c r="Q144" s="46">
        <f t="shared" si="29"/>
        <v>4.0836309748116368E-4</v>
      </c>
      <c r="R144" s="9">
        <v>3877898.63</v>
      </c>
      <c r="S144" s="9">
        <v>797257.91</v>
      </c>
      <c r="T144" s="9">
        <v>0</v>
      </c>
      <c r="U144" s="9"/>
      <c r="V144" s="9">
        <v>351725.25</v>
      </c>
      <c r="W144" s="9">
        <v>3877.93</v>
      </c>
      <c r="X144" s="9">
        <f t="shared" si="30"/>
        <v>353305.84289509413</v>
      </c>
      <c r="Y144" s="9">
        <f t="shared" si="31"/>
        <v>3888.4060566082749</v>
      </c>
      <c r="Z144" s="9">
        <f t="shared" si="32"/>
        <v>80339.534133296431</v>
      </c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2">
        <v>6481</v>
      </c>
      <c r="B145" s="2" t="s">
        <v>299</v>
      </c>
      <c r="C145" s="2" t="s">
        <v>233</v>
      </c>
      <c r="D145" s="8" t="s">
        <v>300</v>
      </c>
      <c r="E145" s="9">
        <f t="shared" si="24"/>
        <v>25141.375580050117</v>
      </c>
      <c r="F145" s="10">
        <f t="shared" si="25"/>
        <v>1.2779275007709451E-4</v>
      </c>
      <c r="G145" s="9">
        <f t="shared" si="33"/>
        <v>5993.6866860726859</v>
      </c>
      <c r="H145" s="10">
        <f t="shared" si="26"/>
        <v>3.0465703925980992E-5</v>
      </c>
      <c r="I145" s="10">
        <v>1.354677661545713E-4</v>
      </c>
      <c r="J145" s="11">
        <f t="shared" si="27"/>
        <v>-7.6750160774767897E-6</v>
      </c>
      <c r="K145" s="43">
        <v>9.0700000000000003E-2</v>
      </c>
      <c r="L145" s="43">
        <v>1E-3</v>
      </c>
      <c r="M145" s="43">
        <v>9.1700000000000004E-2</v>
      </c>
      <c r="N145" s="9">
        <f t="shared" si="34"/>
        <v>276.69546673639115</v>
      </c>
      <c r="O145" s="12">
        <f t="shared" si="28"/>
        <v>1.4064335706502405E-6</v>
      </c>
      <c r="P145" s="45">
        <f t="shared" si="35"/>
        <v>5716.9912193362952</v>
      </c>
      <c r="Q145" s="46">
        <f t="shared" si="29"/>
        <v>2.9059270355330754E-5</v>
      </c>
      <c r="R145" s="9">
        <v>275951.15000000002</v>
      </c>
      <c r="S145" s="9">
        <v>46394.64</v>
      </c>
      <c r="T145" s="9">
        <v>0</v>
      </c>
      <c r="U145" s="9"/>
      <c r="V145" s="9">
        <v>25028.9</v>
      </c>
      <c r="W145" s="9">
        <v>275.95</v>
      </c>
      <c r="X145" s="9">
        <f t="shared" si="30"/>
        <v>25141.375580050117</v>
      </c>
      <c r="Y145" s="9">
        <f t="shared" si="31"/>
        <v>276.69546673639115</v>
      </c>
      <c r="Z145" s="9">
        <f t="shared" si="32"/>
        <v>5716.9912193362952</v>
      </c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2">
        <v>6482</v>
      </c>
      <c r="B146" s="2" t="s">
        <v>301</v>
      </c>
      <c r="C146" s="2" t="s">
        <v>233</v>
      </c>
      <c r="D146" s="8" t="s">
        <v>302</v>
      </c>
      <c r="E146" s="9">
        <f t="shared" si="24"/>
        <v>174309.00039122286</v>
      </c>
      <c r="F146" s="10">
        <f t="shared" si="25"/>
        <v>8.8600667263645831E-4</v>
      </c>
      <c r="G146" s="9">
        <f t="shared" si="33"/>
        <v>41555.724102409171</v>
      </c>
      <c r="H146" s="10">
        <f t="shared" si="26"/>
        <v>2.1122632083448161E-4</v>
      </c>
      <c r="I146" s="10">
        <v>9.3093205044798204E-4</v>
      </c>
      <c r="J146" s="11">
        <f t="shared" si="27"/>
        <v>-4.4925377811523733E-5</v>
      </c>
      <c r="K146" s="43">
        <v>9.0700000000000003E-2</v>
      </c>
      <c r="L146" s="43">
        <v>1E-3</v>
      </c>
      <c r="M146" s="43">
        <v>9.1700000000000004E-2</v>
      </c>
      <c r="N146" s="9">
        <f t="shared" si="34"/>
        <v>1918.9499921390498</v>
      </c>
      <c r="O146" s="12">
        <f t="shared" si="28"/>
        <v>9.7539570169922746E-6</v>
      </c>
      <c r="P146" s="45">
        <f t="shared" si="35"/>
        <v>39636.774110270118</v>
      </c>
      <c r="Q146" s="46">
        <f t="shared" si="29"/>
        <v>2.0147236381748933E-4</v>
      </c>
      <c r="R146" s="9">
        <v>1894783.97</v>
      </c>
      <c r="S146" s="9">
        <v>197086.56</v>
      </c>
      <c r="T146" s="9">
        <v>0</v>
      </c>
      <c r="U146" s="9"/>
      <c r="V146" s="9">
        <v>173529.19</v>
      </c>
      <c r="W146" s="9">
        <v>1913.7800000000002</v>
      </c>
      <c r="X146" s="9">
        <f t="shared" si="30"/>
        <v>174309.00039122286</v>
      </c>
      <c r="Y146" s="9">
        <f t="shared" si="31"/>
        <v>1918.9499921390498</v>
      </c>
      <c r="Z146" s="9">
        <f t="shared" si="32"/>
        <v>39636.774110270118</v>
      </c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2">
        <v>6483</v>
      </c>
      <c r="B147" s="2" t="s">
        <v>303</v>
      </c>
      <c r="C147" s="2" t="s">
        <v>233</v>
      </c>
      <c r="D147" s="8" t="s">
        <v>304</v>
      </c>
      <c r="E147" s="9">
        <f t="shared" si="24"/>
        <v>205570.89749646292</v>
      </c>
      <c r="F147" s="10">
        <f t="shared" si="25"/>
        <v>1.044909823778112E-3</v>
      </c>
      <c r="G147" s="9">
        <f t="shared" si="33"/>
        <v>49007.718288143136</v>
      </c>
      <c r="H147" s="10">
        <f t="shared" si="26"/>
        <v>2.4910455178176231E-4</v>
      </c>
      <c r="I147" s="10">
        <v>1.0562031503416342E-3</v>
      </c>
      <c r="J147" s="11">
        <f t="shared" si="27"/>
        <v>-1.1293326563522211E-5</v>
      </c>
      <c r="K147" s="43">
        <v>9.0700000000000003E-2</v>
      </c>
      <c r="L147" s="43">
        <v>1E-3</v>
      </c>
      <c r="M147" s="43">
        <v>9.1700000000000004E-2</v>
      </c>
      <c r="N147" s="9">
        <f t="shared" si="34"/>
        <v>2262.184727484344</v>
      </c>
      <c r="O147" s="12">
        <f t="shared" si="28"/>
        <v>1.1498607408618595E-5</v>
      </c>
      <c r="P147" s="45">
        <f t="shared" si="35"/>
        <v>46745.533560658791</v>
      </c>
      <c r="Q147" s="46">
        <f t="shared" si="29"/>
        <v>2.3760594437314373E-4</v>
      </c>
      <c r="R147" s="9">
        <v>2205806.7200000002</v>
      </c>
      <c r="S147" s="9">
        <v>65573.83</v>
      </c>
      <c r="T147" s="9">
        <v>0</v>
      </c>
      <c r="U147" s="9"/>
      <c r="V147" s="9">
        <v>204651.23</v>
      </c>
      <c r="W147" s="9">
        <v>2256.09</v>
      </c>
      <c r="X147" s="9">
        <f t="shared" si="30"/>
        <v>205570.89749646292</v>
      </c>
      <c r="Y147" s="9">
        <f t="shared" si="31"/>
        <v>2262.184727484344</v>
      </c>
      <c r="Z147" s="9">
        <f t="shared" si="32"/>
        <v>46745.533560658791</v>
      </c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2">
        <v>6485</v>
      </c>
      <c r="B148" s="2" t="s">
        <v>305</v>
      </c>
      <c r="C148" s="2" t="s">
        <v>233</v>
      </c>
      <c r="D148" s="8" t="s">
        <v>306</v>
      </c>
      <c r="E148" s="9">
        <f t="shared" si="24"/>
        <v>452048.10855735769</v>
      </c>
      <c r="F148" s="10">
        <f t="shared" si="25"/>
        <v>2.2977450368918332E-3</v>
      </c>
      <c r="G148" s="9">
        <f t="shared" si="33"/>
        <v>107768.75223524834</v>
      </c>
      <c r="H148" s="10">
        <f t="shared" si="26"/>
        <v>5.4778487265619844E-4</v>
      </c>
      <c r="I148" s="10">
        <v>2.2194359594971003E-3</v>
      </c>
      <c r="J148" s="11">
        <f t="shared" si="27"/>
        <v>7.8309077394732914E-5</v>
      </c>
      <c r="K148" s="43">
        <v>9.0700000000000003E-2</v>
      </c>
      <c r="L148" s="43">
        <v>1E-3</v>
      </c>
      <c r="M148" s="43">
        <v>9.1700000000000004E-2</v>
      </c>
      <c r="N148" s="9">
        <f t="shared" si="34"/>
        <v>4975.8458124708723</v>
      </c>
      <c r="O148" s="12">
        <f t="shared" si="28"/>
        <v>2.5292053663118614E-5</v>
      </c>
      <c r="P148" s="45">
        <f t="shared" si="35"/>
        <v>102792.90642277747</v>
      </c>
      <c r="Q148" s="46">
        <f t="shared" si="29"/>
        <v>5.2249281899307979E-4</v>
      </c>
      <c r="R148" s="9">
        <v>4928871.8</v>
      </c>
      <c r="S148" s="9">
        <v>266476.59999999998</v>
      </c>
      <c r="T148" s="9">
        <v>0</v>
      </c>
      <c r="U148" s="9"/>
      <c r="V148" s="9">
        <v>450025.76999999996</v>
      </c>
      <c r="W148" s="9">
        <v>4962.4400000000005</v>
      </c>
      <c r="X148" s="9">
        <f t="shared" si="30"/>
        <v>452048.10855735769</v>
      </c>
      <c r="Y148" s="9">
        <f t="shared" si="31"/>
        <v>4975.8458124708723</v>
      </c>
      <c r="Z148" s="9">
        <f t="shared" si="32"/>
        <v>102792.90642277747</v>
      </c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2">
        <v>6484</v>
      </c>
      <c r="B149" s="2" t="s">
        <v>307</v>
      </c>
      <c r="C149" s="2" t="s">
        <v>233</v>
      </c>
      <c r="D149" s="8" t="s">
        <v>308</v>
      </c>
      <c r="E149" s="9">
        <f t="shared" si="24"/>
        <v>198576.99872234926</v>
      </c>
      <c r="F149" s="10">
        <f t="shared" si="25"/>
        <v>1.0093600761018546E-3</v>
      </c>
      <c r="G149" s="9">
        <f t="shared" si="33"/>
        <v>47340.863478012863</v>
      </c>
      <c r="H149" s="10">
        <f t="shared" si="26"/>
        <v>2.4063198593159431E-4</v>
      </c>
      <c r="I149" s="10">
        <v>1.02016298786521E-3</v>
      </c>
      <c r="J149" s="11">
        <f t="shared" si="27"/>
        <v>-1.0802911763355431E-5</v>
      </c>
      <c r="K149" s="43">
        <v>9.0700000000000003E-2</v>
      </c>
      <c r="L149" s="43">
        <v>1E-3</v>
      </c>
      <c r="M149" s="43">
        <v>9.1700000000000004E-2</v>
      </c>
      <c r="N149" s="9">
        <f t="shared" si="34"/>
        <v>2185.6986604336034</v>
      </c>
      <c r="O149" s="12">
        <f t="shared" si="28"/>
        <v>1.1109831352198229E-5</v>
      </c>
      <c r="P149" s="45">
        <f t="shared" si="35"/>
        <v>45155.164817579258</v>
      </c>
      <c r="Q149" s="46">
        <f t="shared" si="29"/>
        <v>2.2952215457939607E-4</v>
      </c>
      <c r="R149" s="9">
        <v>2119683.59</v>
      </c>
      <c r="S149" s="9">
        <v>214511.06</v>
      </c>
      <c r="T149" s="9">
        <v>0</v>
      </c>
      <c r="U149" s="9"/>
      <c r="V149" s="9">
        <v>197688.62</v>
      </c>
      <c r="W149" s="9">
        <v>2179.81</v>
      </c>
      <c r="X149" s="9">
        <f t="shared" si="30"/>
        <v>198576.99872234926</v>
      </c>
      <c r="Y149" s="9">
        <f t="shared" si="31"/>
        <v>2185.6986604336034</v>
      </c>
      <c r="Z149" s="9">
        <f t="shared" si="32"/>
        <v>45155.164817579258</v>
      </c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2">
        <v>6486</v>
      </c>
      <c r="B150" s="2" t="s">
        <v>309</v>
      </c>
      <c r="C150" s="2" t="s">
        <v>233</v>
      </c>
      <c r="D150" s="8" t="s">
        <v>310</v>
      </c>
      <c r="E150" s="9">
        <f t="shared" si="24"/>
        <v>78771.763142094089</v>
      </c>
      <c r="F150" s="10">
        <f t="shared" si="25"/>
        <v>4.0039417128542209E-4</v>
      </c>
      <c r="G150" s="9">
        <f t="shared" si="33"/>
        <v>18779.191006419922</v>
      </c>
      <c r="H150" s="10">
        <f t="shared" si="26"/>
        <v>9.5453984022964033E-5</v>
      </c>
      <c r="I150" s="10">
        <v>4.182117742328711E-4</v>
      </c>
      <c r="J150" s="11">
        <f t="shared" si="27"/>
        <v>-1.7817602947449017E-5</v>
      </c>
      <c r="K150" s="43">
        <v>9.0700000000000003E-2</v>
      </c>
      <c r="L150" s="43">
        <v>1E-3</v>
      </c>
      <c r="M150" s="43">
        <v>9.1700000000000004E-2</v>
      </c>
      <c r="N150" s="9">
        <f t="shared" si="34"/>
        <v>866.98581378373126</v>
      </c>
      <c r="O150" s="12">
        <f t="shared" si="28"/>
        <v>4.4068591660182303E-6</v>
      </c>
      <c r="P150" s="45">
        <f t="shared" si="35"/>
        <v>17912.205192636189</v>
      </c>
      <c r="Q150" s="46">
        <f t="shared" si="29"/>
        <v>9.1047124856945784E-5</v>
      </c>
      <c r="R150" s="9">
        <v>849223.83</v>
      </c>
      <c r="S150" s="9">
        <v>141784.22</v>
      </c>
      <c r="T150" s="9">
        <v>0</v>
      </c>
      <c r="U150" s="9"/>
      <c r="V150" s="9">
        <v>78419.360000000001</v>
      </c>
      <c r="W150" s="9">
        <v>864.65</v>
      </c>
      <c r="X150" s="9">
        <f t="shared" si="30"/>
        <v>78771.763142094089</v>
      </c>
      <c r="Y150" s="9">
        <f t="shared" si="31"/>
        <v>866.98581378373126</v>
      </c>
      <c r="Z150" s="9">
        <f t="shared" si="32"/>
        <v>17912.205192636189</v>
      </c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2">
        <v>6487</v>
      </c>
      <c r="B151" s="2" t="s">
        <v>311</v>
      </c>
      <c r="C151" s="2" t="s">
        <v>233</v>
      </c>
      <c r="D151" s="8" t="s">
        <v>312</v>
      </c>
      <c r="E151" s="9">
        <f t="shared" si="24"/>
        <v>741101.82516093599</v>
      </c>
      <c r="F151" s="10">
        <f t="shared" si="25"/>
        <v>3.7669951679024749E-3</v>
      </c>
      <c r="G151" s="9">
        <f t="shared" si="33"/>
        <v>176677.80319896026</v>
      </c>
      <c r="H151" s="10">
        <f t="shared" si="26"/>
        <v>8.9804721609149953E-4</v>
      </c>
      <c r="I151" s="10">
        <v>3.7904511622752152E-3</v>
      </c>
      <c r="J151" s="11">
        <f t="shared" si="27"/>
        <v>-2.3455994372740315E-5</v>
      </c>
      <c r="K151" s="43">
        <v>9.0700000000000003E-2</v>
      </c>
      <c r="L151" s="43">
        <v>1E-3</v>
      </c>
      <c r="M151" s="43">
        <v>9.1700000000000004E-2</v>
      </c>
      <c r="N151" s="9">
        <f t="shared" si="34"/>
        <v>8155.89342560778</v>
      </c>
      <c r="O151" s="12">
        <f t="shared" si="28"/>
        <v>4.1456126649695259E-5</v>
      </c>
      <c r="P151" s="45">
        <f t="shared" si="35"/>
        <v>168521.90977335247</v>
      </c>
      <c r="Q151" s="46">
        <f t="shared" si="29"/>
        <v>8.5659108944180419E-4</v>
      </c>
      <c r="R151" s="9">
        <v>8134119.2700000005</v>
      </c>
      <c r="S151" s="9">
        <v>1082190.27</v>
      </c>
      <c r="T151" s="9">
        <v>0</v>
      </c>
      <c r="U151" s="9"/>
      <c r="V151" s="9">
        <v>737786.34</v>
      </c>
      <c r="W151" s="9">
        <v>8133.92</v>
      </c>
      <c r="X151" s="9">
        <f t="shared" si="30"/>
        <v>741101.82516093599</v>
      </c>
      <c r="Y151" s="9">
        <f t="shared" si="31"/>
        <v>8155.89342560778</v>
      </c>
      <c r="Z151" s="9">
        <f t="shared" si="32"/>
        <v>168521.90977335247</v>
      </c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2">
        <v>6488</v>
      </c>
      <c r="B152" s="2" t="s">
        <v>313</v>
      </c>
      <c r="C152" s="2" t="s">
        <v>233</v>
      </c>
      <c r="D152" s="8" t="s">
        <v>314</v>
      </c>
      <c r="E152" s="9">
        <f t="shared" si="24"/>
        <v>672609.42907186353</v>
      </c>
      <c r="F152" s="10">
        <f t="shared" si="25"/>
        <v>3.4188506669095525E-3</v>
      </c>
      <c r="G152" s="9">
        <f t="shared" si="33"/>
        <v>160349.98271412452</v>
      </c>
      <c r="H152" s="10">
        <f t="shared" si="26"/>
        <v>8.1505346438214617E-4</v>
      </c>
      <c r="I152" s="10">
        <v>3.3154097586774837E-3</v>
      </c>
      <c r="J152" s="11">
        <f t="shared" si="27"/>
        <v>1.0344090823206876E-4</v>
      </c>
      <c r="K152" s="43">
        <v>9.0700000000000003E-2</v>
      </c>
      <c r="L152" s="43">
        <v>1E-3</v>
      </c>
      <c r="M152" s="43">
        <v>9.1700000000000004E-2</v>
      </c>
      <c r="N152" s="9">
        <f t="shared" si="34"/>
        <v>7402.8144972063801</v>
      </c>
      <c r="O152" s="12">
        <f t="shared" si="28"/>
        <v>3.7628252276668034E-5</v>
      </c>
      <c r="P152" s="45">
        <f t="shared" si="35"/>
        <v>152947.16821691813</v>
      </c>
      <c r="Q152" s="46">
        <f t="shared" si="29"/>
        <v>7.7742521210547814E-4</v>
      </c>
      <c r="R152" s="9">
        <v>7375054.4100000001</v>
      </c>
      <c r="S152" s="9">
        <v>1151047.54</v>
      </c>
      <c r="T152" s="9">
        <v>0</v>
      </c>
      <c r="U152" s="9"/>
      <c r="V152" s="9">
        <v>669600.36</v>
      </c>
      <c r="W152" s="9">
        <v>7382.8700000000008</v>
      </c>
      <c r="X152" s="9">
        <f t="shared" si="30"/>
        <v>672609.42907186353</v>
      </c>
      <c r="Y152" s="9">
        <f t="shared" si="31"/>
        <v>7402.8144972063801</v>
      </c>
      <c r="Z152" s="9">
        <f t="shared" si="32"/>
        <v>152947.16821691813</v>
      </c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A153" s="2">
        <v>6489</v>
      </c>
      <c r="B153" s="2" t="s">
        <v>315</v>
      </c>
      <c r="C153" s="2" t="s">
        <v>233</v>
      </c>
      <c r="D153" s="8" t="s">
        <v>316</v>
      </c>
      <c r="E153" s="9">
        <f t="shared" si="24"/>
        <v>461276.81524569256</v>
      </c>
      <c r="F153" s="10">
        <f t="shared" si="25"/>
        <v>2.3446542365735336E-3</v>
      </c>
      <c r="G153" s="9">
        <f t="shared" si="33"/>
        <v>109968.04370538637</v>
      </c>
      <c r="H153" s="10">
        <f t="shared" si="26"/>
        <v>5.5896379579408167E-4</v>
      </c>
      <c r="I153" s="10">
        <v>2.3389197092652976E-3</v>
      </c>
      <c r="J153" s="11">
        <f t="shared" si="27"/>
        <v>5.7345273082359989E-6</v>
      </c>
      <c r="K153" s="43">
        <v>9.0700000000000003E-2</v>
      </c>
      <c r="L153" s="43">
        <v>1E-3</v>
      </c>
      <c r="M153" s="43">
        <v>9.1700000000000004E-2</v>
      </c>
      <c r="N153" s="9">
        <f t="shared" si="34"/>
        <v>5076.5872277381477</v>
      </c>
      <c r="O153" s="12">
        <f t="shared" si="28"/>
        <v>2.5804118822905629E-5</v>
      </c>
      <c r="P153" s="45">
        <f t="shared" si="35"/>
        <v>104891.45647764823</v>
      </c>
      <c r="Q153" s="46">
        <f t="shared" si="29"/>
        <v>5.3315967697117612E-4</v>
      </c>
      <c r="R153" s="9">
        <v>5060289.78</v>
      </c>
      <c r="S153" s="9">
        <v>193695.26</v>
      </c>
      <c r="T153" s="9">
        <v>0</v>
      </c>
      <c r="U153" s="9"/>
      <c r="V153" s="9">
        <v>459213.19</v>
      </c>
      <c r="W153" s="9">
        <v>5062.9099999999989</v>
      </c>
      <c r="X153" s="9">
        <f t="shared" si="30"/>
        <v>461276.81524569256</v>
      </c>
      <c r="Y153" s="9">
        <f t="shared" si="31"/>
        <v>5076.5872277381477</v>
      </c>
      <c r="Z153" s="9">
        <f t="shared" si="32"/>
        <v>104891.45647764823</v>
      </c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A154" s="2">
        <v>6490</v>
      </c>
      <c r="B154" s="2" t="s">
        <v>317</v>
      </c>
      <c r="C154" s="2" t="s">
        <v>233</v>
      </c>
      <c r="D154" s="8" t="s">
        <v>318</v>
      </c>
      <c r="E154" s="9">
        <f t="shared" si="24"/>
        <v>372217.1066732828</v>
      </c>
      <c r="F154" s="10">
        <f t="shared" si="25"/>
        <v>1.8919667913979445E-3</v>
      </c>
      <c r="G154" s="9">
        <f t="shared" si="33"/>
        <v>88736.303588276394</v>
      </c>
      <c r="H154" s="10">
        <f t="shared" si="26"/>
        <v>4.5104358872949087E-4</v>
      </c>
      <c r="I154" s="10">
        <v>1.8599888561975093E-3</v>
      </c>
      <c r="J154" s="11">
        <f t="shared" si="27"/>
        <v>3.1977935200435195E-5</v>
      </c>
      <c r="K154" s="43">
        <v>9.0700000000000003E-2</v>
      </c>
      <c r="L154" s="43">
        <v>1E-3</v>
      </c>
      <c r="M154" s="43">
        <v>9.1700000000000004E-2</v>
      </c>
      <c r="N154" s="9">
        <f t="shared" si="34"/>
        <v>4096.4666086930774</v>
      </c>
      <c r="O154" s="12">
        <f t="shared" si="28"/>
        <v>2.0822199320679883E-5</v>
      </c>
      <c r="P154" s="45">
        <f t="shared" si="35"/>
        <v>84639.836979583313</v>
      </c>
      <c r="Q154" s="46">
        <f t="shared" si="29"/>
        <v>4.3022138940881091E-4</v>
      </c>
      <c r="R154" s="9">
        <v>4070166.56</v>
      </c>
      <c r="S154" s="9">
        <v>393506.71</v>
      </c>
      <c r="T154" s="9">
        <v>0</v>
      </c>
      <c r="U154" s="9"/>
      <c r="V154" s="9">
        <v>370551.91</v>
      </c>
      <c r="W154" s="9">
        <v>4085.4300000000003</v>
      </c>
      <c r="X154" s="9">
        <f t="shared" si="30"/>
        <v>372217.1066732828</v>
      </c>
      <c r="Y154" s="9">
        <f t="shared" si="31"/>
        <v>4096.4666086930774</v>
      </c>
      <c r="Z154" s="9">
        <f t="shared" si="32"/>
        <v>84639.836979583313</v>
      </c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A155" s="2">
        <v>6491</v>
      </c>
      <c r="B155" s="2" t="s">
        <v>319</v>
      </c>
      <c r="C155" s="2" t="s">
        <v>233</v>
      </c>
      <c r="D155" s="8" t="s">
        <v>320</v>
      </c>
      <c r="E155" s="9">
        <f t="shared" si="24"/>
        <v>382528.64766362606</v>
      </c>
      <c r="F155" s="10">
        <f t="shared" si="25"/>
        <v>1.9443800007107352E-3</v>
      </c>
      <c r="G155" s="9">
        <f t="shared" si="33"/>
        <v>91194.488910811502</v>
      </c>
      <c r="H155" s="10">
        <f t="shared" si="26"/>
        <v>4.6353846044268311E-4</v>
      </c>
      <c r="I155" s="10">
        <v>2.0407324034357696E-3</v>
      </c>
      <c r="J155" s="11">
        <f t="shared" si="27"/>
        <v>-9.635240272503438E-5</v>
      </c>
      <c r="K155" s="43">
        <v>9.0700000000000003E-2</v>
      </c>
      <c r="L155" s="43">
        <v>1E-3</v>
      </c>
      <c r="M155" s="43">
        <v>9.1700000000000004E-2</v>
      </c>
      <c r="N155" s="9">
        <f t="shared" si="34"/>
        <v>4209.8721433474921</v>
      </c>
      <c r="O155" s="12">
        <f t="shared" si="28"/>
        <v>2.1398635765110182E-5</v>
      </c>
      <c r="P155" s="45">
        <f t="shared" si="35"/>
        <v>86984.616767464016</v>
      </c>
      <c r="Q155" s="46">
        <f t="shared" si="29"/>
        <v>4.4213982467757295E-4</v>
      </c>
      <c r="R155" s="9">
        <v>4193476.85</v>
      </c>
      <c r="S155" s="9">
        <v>284247.36</v>
      </c>
      <c r="T155" s="9">
        <v>0</v>
      </c>
      <c r="U155" s="9"/>
      <c r="V155" s="9">
        <v>380817.32</v>
      </c>
      <c r="W155" s="9">
        <v>4198.53</v>
      </c>
      <c r="X155" s="9">
        <f t="shared" si="30"/>
        <v>382528.64766362606</v>
      </c>
      <c r="Y155" s="9">
        <f t="shared" si="31"/>
        <v>4209.8721433474921</v>
      </c>
      <c r="Z155" s="9">
        <f t="shared" si="32"/>
        <v>86984.616767464016</v>
      </c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A156" s="2">
        <v>6492</v>
      </c>
      <c r="B156" s="2" t="s">
        <v>321</v>
      </c>
      <c r="C156" s="2" t="s">
        <v>233</v>
      </c>
      <c r="D156" s="8" t="s">
        <v>322</v>
      </c>
      <c r="E156" s="9">
        <f t="shared" si="24"/>
        <v>288837.54953172035</v>
      </c>
      <c r="F156" s="10">
        <f t="shared" si="25"/>
        <v>1.4681513611958842E-3</v>
      </c>
      <c r="G156" s="9">
        <f t="shared" si="33"/>
        <v>68858.792954917473</v>
      </c>
      <c r="H156" s="10">
        <f t="shared" si="26"/>
        <v>3.5000688369974319E-4</v>
      </c>
      <c r="I156" s="10">
        <v>1.505127010844209E-3</v>
      </c>
      <c r="J156" s="11">
        <f t="shared" si="27"/>
        <v>-3.6975649648324791E-5</v>
      </c>
      <c r="K156" s="43">
        <v>9.0700000000000003E-2</v>
      </c>
      <c r="L156" s="43">
        <v>1E-3</v>
      </c>
      <c r="M156" s="43">
        <v>9.1700000000000004E-2</v>
      </c>
      <c r="N156" s="9">
        <f t="shared" si="34"/>
        <v>3178.9446415354951</v>
      </c>
      <c r="O156" s="12">
        <f t="shared" si="28"/>
        <v>1.6158466619743106E-5</v>
      </c>
      <c r="P156" s="45">
        <f t="shared" si="35"/>
        <v>65679.848313381983</v>
      </c>
      <c r="Q156" s="46">
        <f t="shared" si="29"/>
        <v>3.3384841708000007E-4</v>
      </c>
      <c r="R156" s="9">
        <v>3151583.77</v>
      </c>
      <c r="S156" s="9">
        <v>128494.07</v>
      </c>
      <c r="T156" s="9">
        <v>0</v>
      </c>
      <c r="U156" s="9"/>
      <c r="V156" s="9">
        <v>287545.37</v>
      </c>
      <c r="W156" s="9">
        <v>3170.3799999999997</v>
      </c>
      <c r="X156" s="9">
        <f t="shared" si="30"/>
        <v>288837.54953172035</v>
      </c>
      <c r="Y156" s="9">
        <f t="shared" si="31"/>
        <v>3178.9446415354951</v>
      </c>
      <c r="Z156" s="9">
        <f t="shared" si="32"/>
        <v>65679.848313381983</v>
      </c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A157" s="2">
        <v>6494</v>
      </c>
      <c r="B157" s="2" t="s">
        <v>323</v>
      </c>
      <c r="C157" s="2" t="s">
        <v>233</v>
      </c>
      <c r="D157" s="8" t="s">
        <v>324</v>
      </c>
      <c r="E157" s="9">
        <f t="shared" si="24"/>
        <v>295821.96588409448</v>
      </c>
      <c r="F157" s="10">
        <f t="shared" si="25"/>
        <v>1.5036529100475537E-3</v>
      </c>
      <c r="G157" s="9">
        <f t="shared" si="33"/>
        <v>70523.581764911549</v>
      </c>
      <c r="H157" s="10">
        <f t="shared" si="26"/>
        <v>3.5846894814205372E-4</v>
      </c>
      <c r="I157" s="10">
        <v>1.6615322238963828E-3</v>
      </c>
      <c r="J157" s="11">
        <f t="shared" si="27"/>
        <v>-1.5787931384882918E-4</v>
      </c>
      <c r="K157" s="43">
        <v>9.0700000000000003E-2</v>
      </c>
      <c r="L157" s="43">
        <v>1E-3</v>
      </c>
      <c r="M157" s="43">
        <v>9.1700000000000004E-2</v>
      </c>
      <c r="N157" s="9">
        <f t="shared" si="34"/>
        <v>3255.5209517172602</v>
      </c>
      <c r="O157" s="12">
        <f t="shared" si="28"/>
        <v>1.6547701378904397E-5</v>
      </c>
      <c r="P157" s="45">
        <f t="shared" si="35"/>
        <v>67268.060813194286</v>
      </c>
      <c r="Q157" s="46">
        <f t="shared" si="29"/>
        <v>3.4192124676314927E-4</v>
      </c>
      <c r="R157" s="9">
        <v>3246956.93</v>
      </c>
      <c r="S157" s="9">
        <v>731093.87</v>
      </c>
      <c r="T157" s="9">
        <v>0</v>
      </c>
      <c r="U157" s="9"/>
      <c r="V157" s="9">
        <v>294498.53999999998</v>
      </c>
      <c r="W157" s="9">
        <v>3246.75</v>
      </c>
      <c r="X157" s="9">
        <f t="shared" si="30"/>
        <v>295821.96588409448</v>
      </c>
      <c r="Y157" s="9">
        <f t="shared" si="31"/>
        <v>3255.5209517172602</v>
      </c>
      <c r="Z157" s="9">
        <f t="shared" si="32"/>
        <v>67268.060813194286</v>
      </c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A158" s="2">
        <v>6495</v>
      </c>
      <c r="B158" s="2" t="s">
        <v>325</v>
      </c>
      <c r="C158" s="2" t="s">
        <v>233</v>
      </c>
      <c r="D158" s="8" t="s">
        <v>326</v>
      </c>
      <c r="E158" s="9">
        <f t="shared" si="24"/>
        <v>184898.80626189185</v>
      </c>
      <c r="F158" s="10">
        <f t="shared" si="25"/>
        <v>9.3983429279536495E-4</v>
      </c>
      <c r="G158" s="9">
        <f t="shared" si="33"/>
        <v>44079.742003262669</v>
      </c>
      <c r="H158" s="10">
        <f t="shared" si="26"/>
        <v>2.2405581728613284E-4</v>
      </c>
      <c r="I158" s="10">
        <v>9.2568260685997215E-4</v>
      </c>
      <c r="J158" s="11">
        <f t="shared" si="27"/>
        <v>1.4151685935392803E-5</v>
      </c>
      <c r="K158" s="43">
        <v>9.0700000000000003E-2</v>
      </c>
      <c r="L158" s="43">
        <v>1E-3</v>
      </c>
      <c r="M158" s="43">
        <v>9.1700000000000004E-2</v>
      </c>
      <c r="N158" s="9">
        <f t="shared" si="34"/>
        <v>2034.9124155058321</v>
      </c>
      <c r="O158" s="12">
        <f t="shared" si="28"/>
        <v>1.0343390039082145E-5</v>
      </c>
      <c r="P158" s="45">
        <f t="shared" si="35"/>
        <v>42044.829587756838</v>
      </c>
      <c r="Q158" s="46">
        <f t="shared" si="29"/>
        <v>2.1371242724705072E-4</v>
      </c>
      <c r="R158" s="9">
        <v>2029447.38</v>
      </c>
      <c r="S158" s="9">
        <v>315927.7</v>
      </c>
      <c r="T158" s="9">
        <v>0</v>
      </c>
      <c r="U158" s="9"/>
      <c r="V158" s="9">
        <v>184071.62</v>
      </c>
      <c r="W158" s="9">
        <v>2029.43</v>
      </c>
      <c r="X158" s="9">
        <f t="shared" si="30"/>
        <v>184898.80626189185</v>
      </c>
      <c r="Y158" s="9">
        <f t="shared" si="31"/>
        <v>2034.9124155058321</v>
      </c>
      <c r="Z158" s="9">
        <f t="shared" si="32"/>
        <v>42044.829587756838</v>
      </c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A159" s="2">
        <v>6496</v>
      </c>
      <c r="B159" s="2" t="s">
        <v>327</v>
      </c>
      <c r="C159" s="2" t="s">
        <v>233</v>
      </c>
      <c r="D159" s="8" t="s">
        <v>328</v>
      </c>
      <c r="E159" s="9">
        <f t="shared" si="24"/>
        <v>218268.26200317946</v>
      </c>
      <c r="F159" s="10">
        <f t="shared" si="25"/>
        <v>1.1094500922243689E-3</v>
      </c>
      <c r="G159" s="9">
        <f t="shared" si="33"/>
        <v>52034.836080171066</v>
      </c>
      <c r="H159" s="10">
        <f t="shared" si="26"/>
        <v>2.6449128773098839E-4</v>
      </c>
      <c r="I159" s="10">
        <v>1.1251114290886592E-3</v>
      </c>
      <c r="J159" s="11">
        <f t="shared" si="27"/>
        <v>-1.5661336864290299E-5</v>
      </c>
      <c r="K159" s="43">
        <v>9.0700000000000003E-2</v>
      </c>
      <c r="L159" s="43">
        <v>1E-3</v>
      </c>
      <c r="M159" s="43">
        <v>9.1700000000000004E-2</v>
      </c>
      <c r="N159" s="9">
        <f t="shared" si="34"/>
        <v>2402.0014184853312</v>
      </c>
      <c r="O159" s="12">
        <f t="shared" si="28"/>
        <v>1.2209290855226567E-5</v>
      </c>
      <c r="P159" s="45">
        <f t="shared" si="35"/>
        <v>49632.834661685738</v>
      </c>
      <c r="Q159" s="46">
        <f t="shared" si="29"/>
        <v>2.5228199687576182E-4</v>
      </c>
      <c r="R159" s="9">
        <v>2368608.12</v>
      </c>
      <c r="S159" s="9">
        <v>273392.23</v>
      </c>
      <c r="T159" s="9">
        <v>0</v>
      </c>
      <c r="U159" s="9"/>
      <c r="V159" s="9">
        <v>217291.79</v>
      </c>
      <c r="W159" s="9">
        <v>2395.5300000000002</v>
      </c>
      <c r="X159" s="9">
        <f t="shared" si="30"/>
        <v>218268.26200317946</v>
      </c>
      <c r="Y159" s="9">
        <f t="shared" si="31"/>
        <v>2402.0014184853312</v>
      </c>
      <c r="Z159" s="9">
        <f t="shared" si="32"/>
        <v>49632.834661685738</v>
      </c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A160" s="2">
        <v>6497</v>
      </c>
      <c r="B160" s="2" t="s">
        <v>329</v>
      </c>
      <c r="C160" s="2" t="s">
        <v>233</v>
      </c>
      <c r="D160" s="8" t="s">
        <v>330</v>
      </c>
      <c r="E160" s="9">
        <f t="shared" si="24"/>
        <v>248124.57089442833</v>
      </c>
      <c r="F160" s="10">
        <f t="shared" si="25"/>
        <v>1.2612086866662523E-3</v>
      </c>
      <c r="G160" s="9">
        <f t="shared" si="33"/>
        <v>59152.719280313278</v>
      </c>
      <c r="H160" s="10">
        <f t="shared" si="26"/>
        <v>3.0067124399382349E-4</v>
      </c>
      <c r="I160" s="10">
        <v>1.203728873083973E-3</v>
      </c>
      <c r="J160" s="11">
        <f t="shared" si="27"/>
        <v>5.7479813582279275E-5</v>
      </c>
      <c r="K160" s="43">
        <v>9.0700000000000003E-2</v>
      </c>
      <c r="L160" s="43">
        <v>1E-3</v>
      </c>
      <c r="M160" s="43">
        <v>9.1700000000000004E-2</v>
      </c>
      <c r="N160" s="9">
        <f t="shared" si="34"/>
        <v>2730.7471177938769</v>
      </c>
      <c r="O160" s="12">
        <f t="shared" si="28"/>
        <v>1.3880293973448665E-5</v>
      </c>
      <c r="P160" s="45">
        <f t="shared" si="35"/>
        <v>56421.9721625194</v>
      </c>
      <c r="Q160" s="46">
        <f t="shared" si="29"/>
        <v>2.867909500203748E-4</v>
      </c>
      <c r="R160" s="9">
        <v>2718902.13</v>
      </c>
      <c r="S160" s="9">
        <v>700057.65</v>
      </c>
      <c r="T160" s="9">
        <v>0</v>
      </c>
      <c r="U160" s="9"/>
      <c r="V160" s="9">
        <v>247014.53</v>
      </c>
      <c r="W160" s="9">
        <v>2723.39</v>
      </c>
      <c r="X160" s="9">
        <f t="shared" si="30"/>
        <v>248124.57089442833</v>
      </c>
      <c r="Y160" s="9">
        <f t="shared" si="31"/>
        <v>2730.7471177938769</v>
      </c>
      <c r="Z160" s="9">
        <f t="shared" si="32"/>
        <v>56421.9721625194</v>
      </c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:35" x14ac:dyDescent="0.25">
      <c r="A161" s="2">
        <v>6498</v>
      </c>
      <c r="B161" s="2" t="s">
        <v>331</v>
      </c>
      <c r="C161" s="2" t="s">
        <v>233</v>
      </c>
      <c r="D161" s="8" t="s">
        <v>332</v>
      </c>
      <c r="E161" s="9">
        <f t="shared" si="24"/>
        <v>52641.593972244431</v>
      </c>
      <c r="F161" s="10">
        <f t="shared" si="25"/>
        <v>2.6757541729311801E-4</v>
      </c>
      <c r="G161" s="9">
        <f t="shared" si="33"/>
        <v>12549.749464001645</v>
      </c>
      <c r="H161" s="10">
        <f t="shared" si="26"/>
        <v>6.3789946245260934E-5</v>
      </c>
      <c r="I161" s="10">
        <v>3.0713067850976093E-4</v>
      </c>
      <c r="J161" s="11">
        <f t="shared" si="27"/>
        <v>-3.9555261216642917E-5</v>
      </c>
      <c r="K161" s="43">
        <v>9.0700000000000003E-2</v>
      </c>
      <c r="L161" s="43">
        <v>1E-3</v>
      </c>
      <c r="M161" s="43">
        <v>9.1700000000000004E-2</v>
      </c>
      <c r="N161" s="9">
        <f t="shared" si="34"/>
        <v>579.38095520790557</v>
      </c>
      <c r="O161" s="12">
        <f t="shared" si="28"/>
        <v>2.9449735306871611E-6</v>
      </c>
      <c r="P161" s="45">
        <f t="shared" si="35"/>
        <v>11970.368508793739</v>
      </c>
      <c r="Q161" s="46">
        <f t="shared" si="29"/>
        <v>6.0844972714573773E-5</v>
      </c>
      <c r="R161" s="9">
        <v>577795.09</v>
      </c>
      <c r="S161" s="9">
        <v>49059.48</v>
      </c>
      <c r="T161" s="9">
        <v>0</v>
      </c>
      <c r="U161" s="9"/>
      <c r="V161" s="9">
        <v>52406.09</v>
      </c>
      <c r="W161" s="9">
        <v>577.82000000000005</v>
      </c>
      <c r="X161" s="9">
        <f t="shared" si="30"/>
        <v>52641.593972244431</v>
      </c>
      <c r="Y161" s="9">
        <f t="shared" si="31"/>
        <v>579.38095520790557</v>
      </c>
      <c r="Z161" s="9">
        <f t="shared" si="32"/>
        <v>11970.368508793739</v>
      </c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:35" x14ac:dyDescent="0.25">
      <c r="A162" s="2">
        <v>6499</v>
      </c>
      <c r="B162" s="2" t="s">
        <v>333</v>
      </c>
      <c r="C162" s="2" t="s">
        <v>233</v>
      </c>
      <c r="D162" s="8" t="s">
        <v>334</v>
      </c>
      <c r="E162" s="9">
        <f t="shared" si="24"/>
        <v>281033.4762603619</v>
      </c>
      <c r="F162" s="10">
        <f t="shared" si="25"/>
        <v>1.4284835243277452E-3</v>
      </c>
      <c r="G162" s="9">
        <f t="shared" si="33"/>
        <v>66998.234013575813</v>
      </c>
      <c r="H162" s="10">
        <f t="shared" si="26"/>
        <v>3.4054972639196057E-4</v>
      </c>
      <c r="I162" s="10">
        <v>1.5273570676318537E-3</v>
      </c>
      <c r="J162" s="11">
        <f t="shared" si="27"/>
        <v>-9.887354330410849E-5</v>
      </c>
      <c r="K162" s="43">
        <v>9.0700000000000003E-2</v>
      </c>
      <c r="L162" s="43">
        <v>1E-3</v>
      </c>
      <c r="M162" s="43">
        <v>9.1700000000000004E-2</v>
      </c>
      <c r="N162" s="9">
        <f t="shared" si="34"/>
        <v>3092.9830457271569</v>
      </c>
      <c r="O162" s="12">
        <f t="shared" si="28"/>
        <v>1.5721526775525511E-5</v>
      </c>
      <c r="P162" s="45">
        <f t="shared" si="35"/>
        <v>63905.250967848653</v>
      </c>
      <c r="Q162" s="46">
        <f t="shared" si="29"/>
        <v>3.2482819961643502E-4</v>
      </c>
      <c r="R162" s="9">
        <v>3039479.29</v>
      </c>
      <c r="S162" s="9">
        <v>495075.21</v>
      </c>
      <c r="T162" s="9">
        <v>0</v>
      </c>
      <c r="U162" s="9"/>
      <c r="V162" s="9">
        <v>279776.20999999996</v>
      </c>
      <c r="W162" s="9">
        <v>3084.6499999999996</v>
      </c>
      <c r="X162" s="9">
        <f t="shared" si="30"/>
        <v>281033.4762603619</v>
      </c>
      <c r="Y162" s="9">
        <f t="shared" si="31"/>
        <v>3092.9830457271569</v>
      </c>
      <c r="Z162" s="9">
        <f t="shared" si="32"/>
        <v>63905.250967848653</v>
      </c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:35" x14ac:dyDescent="0.25">
      <c r="A163" s="2">
        <v>6500</v>
      </c>
      <c r="B163" s="2" t="s">
        <v>335</v>
      </c>
      <c r="C163" s="2" t="s">
        <v>233</v>
      </c>
      <c r="D163" s="8" t="s">
        <v>336</v>
      </c>
      <c r="E163" s="9">
        <f t="shared" si="24"/>
        <v>106660.23848881702</v>
      </c>
      <c r="F163" s="10">
        <f t="shared" si="25"/>
        <v>5.421503352895505E-4</v>
      </c>
      <c r="G163" s="9">
        <f t="shared" si="33"/>
        <v>25427.872652481277</v>
      </c>
      <c r="H163" s="10">
        <f t="shared" si="26"/>
        <v>1.2924900487343375E-4</v>
      </c>
      <c r="I163" s="10">
        <v>5.3936171841765916E-4</v>
      </c>
      <c r="J163" s="11">
        <f t="shared" si="27"/>
        <v>2.7886168718913376E-6</v>
      </c>
      <c r="K163" s="43">
        <v>9.0700000000000003E-2</v>
      </c>
      <c r="L163" s="43">
        <v>1E-3</v>
      </c>
      <c r="M163" s="43">
        <v>9.1700000000000004E-2</v>
      </c>
      <c r="N163" s="9">
        <f t="shared" si="34"/>
        <v>1174.0029725444329</v>
      </c>
      <c r="O163" s="12">
        <f t="shared" si="28"/>
        <v>5.9674168576195973E-6</v>
      </c>
      <c r="P163" s="45">
        <f t="shared" si="35"/>
        <v>24253.869679936844</v>
      </c>
      <c r="Q163" s="46">
        <f t="shared" si="29"/>
        <v>1.2328158801581417E-4</v>
      </c>
      <c r="R163" s="9">
        <v>1170706.81</v>
      </c>
      <c r="S163" s="9">
        <v>132599.15</v>
      </c>
      <c r="T163" s="9">
        <v>0</v>
      </c>
      <c r="U163" s="9"/>
      <c r="V163" s="9">
        <v>106183.07</v>
      </c>
      <c r="W163" s="9">
        <v>1170.8399999999999</v>
      </c>
      <c r="X163" s="9">
        <f t="shared" si="30"/>
        <v>106660.23848881702</v>
      </c>
      <c r="Y163" s="9">
        <f t="shared" si="31"/>
        <v>1174.0029725444329</v>
      </c>
      <c r="Z163" s="9">
        <f t="shared" si="32"/>
        <v>24253.869679936844</v>
      </c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:35" x14ac:dyDescent="0.25">
      <c r="A164" s="2">
        <v>6501</v>
      </c>
      <c r="B164" s="2" t="s">
        <v>337</v>
      </c>
      <c r="C164" s="2" t="s">
        <v>233</v>
      </c>
      <c r="D164" s="8" t="s">
        <v>338</v>
      </c>
      <c r="E164" s="9">
        <f t="shared" si="24"/>
        <v>162121.28591818933</v>
      </c>
      <c r="F164" s="10">
        <f t="shared" si="25"/>
        <v>8.2405693783756952E-4</v>
      </c>
      <c r="G164" s="9">
        <f t="shared" si="33"/>
        <v>38649.521067819158</v>
      </c>
      <c r="H164" s="10">
        <f t="shared" si="26"/>
        <v>1.9645419045163345E-4</v>
      </c>
      <c r="I164" s="10">
        <v>8.4176037931624702E-4</v>
      </c>
      <c r="J164" s="11">
        <f t="shared" si="27"/>
        <v>-1.7703441478677498E-5</v>
      </c>
      <c r="K164" s="43">
        <v>9.0700000000000003E-2</v>
      </c>
      <c r="L164" s="43">
        <v>1E-3</v>
      </c>
      <c r="M164" s="43">
        <v>9.1700000000000004E-2</v>
      </c>
      <c r="N164" s="9">
        <f t="shared" si="34"/>
        <v>1784.1568354317724</v>
      </c>
      <c r="O164" s="12">
        <f t="shared" si="28"/>
        <v>9.0688080229625132E-6</v>
      </c>
      <c r="P164" s="45">
        <f t="shared" si="35"/>
        <v>36865.364232387386</v>
      </c>
      <c r="Q164" s="46">
        <f t="shared" si="29"/>
        <v>1.8738538242867093E-4</v>
      </c>
      <c r="R164" s="9">
        <v>1779448.31</v>
      </c>
      <c r="S164" s="9">
        <v>77853.33</v>
      </c>
      <c r="T164" s="9">
        <v>0</v>
      </c>
      <c r="U164" s="9"/>
      <c r="V164" s="9">
        <v>161396</v>
      </c>
      <c r="W164" s="9">
        <v>1779.35</v>
      </c>
      <c r="X164" s="9">
        <f t="shared" si="30"/>
        <v>162121.28591818933</v>
      </c>
      <c r="Y164" s="9">
        <f t="shared" si="31"/>
        <v>1784.1568354317724</v>
      </c>
      <c r="Z164" s="9">
        <f t="shared" si="32"/>
        <v>36865.364232387386</v>
      </c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:35" x14ac:dyDescent="0.25">
      <c r="A165" s="2">
        <v>6502</v>
      </c>
      <c r="B165" s="2" t="s">
        <v>339</v>
      </c>
      <c r="C165" s="2" t="s">
        <v>233</v>
      </c>
      <c r="D165" s="8" t="s">
        <v>340</v>
      </c>
      <c r="E165" s="9">
        <f t="shared" si="24"/>
        <v>1829800.8744310238</v>
      </c>
      <c r="F165" s="10">
        <f t="shared" si="25"/>
        <v>9.300815108245826E-3</v>
      </c>
      <c r="G165" s="9">
        <f t="shared" si="33"/>
        <v>436226.17277479393</v>
      </c>
      <c r="H165" s="10">
        <f t="shared" si="26"/>
        <v>2.2173226797793837E-3</v>
      </c>
      <c r="I165" s="10">
        <v>9.3602703028458009E-3</v>
      </c>
      <c r="J165" s="11">
        <f t="shared" si="27"/>
        <v>-5.9455194599974948E-5</v>
      </c>
      <c r="K165" s="43">
        <v>9.0700000000000003E-2</v>
      </c>
      <c r="L165" s="43">
        <v>1E-3</v>
      </c>
      <c r="M165" s="43">
        <v>9.1700000000000004E-2</v>
      </c>
      <c r="N165" s="9">
        <f t="shared" si="34"/>
        <v>20140.923224769704</v>
      </c>
      <c r="O165" s="12">
        <f t="shared" si="28"/>
        <v>1.0237562220053404E-4</v>
      </c>
      <c r="P165" s="45">
        <f t="shared" si="35"/>
        <v>416085.24955002422</v>
      </c>
      <c r="Q165" s="46">
        <f t="shared" si="29"/>
        <v>2.1149470575788499E-3</v>
      </c>
      <c r="R165" s="9">
        <v>20075349.32</v>
      </c>
      <c r="S165" s="9">
        <v>2448989.91</v>
      </c>
      <c r="T165" s="9">
        <v>0</v>
      </c>
      <c r="U165" s="9"/>
      <c r="V165" s="9">
        <v>1821614.8499999999</v>
      </c>
      <c r="W165" s="9">
        <v>20086.66</v>
      </c>
      <c r="X165" s="9">
        <f t="shared" si="30"/>
        <v>1829800.8744310238</v>
      </c>
      <c r="Y165" s="9">
        <f t="shared" si="31"/>
        <v>20140.923224769704</v>
      </c>
      <c r="Z165" s="9">
        <f t="shared" si="32"/>
        <v>416085.24955002422</v>
      </c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:35" x14ac:dyDescent="0.25">
      <c r="A166" s="2">
        <v>6635</v>
      </c>
      <c r="B166" s="2" t="s">
        <v>341</v>
      </c>
      <c r="C166" s="2" t="s">
        <v>342</v>
      </c>
      <c r="D166" s="8" t="s">
        <v>343</v>
      </c>
      <c r="E166" s="9">
        <f t="shared" si="24"/>
        <v>271533.33524973405</v>
      </c>
      <c r="F166" s="10">
        <f t="shared" si="25"/>
        <v>1.3801946332922172E-3</v>
      </c>
      <c r="G166" s="9">
        <f t="shared" si="33"/>
        <v>64733.239355134407</v>
      </c>
      <c r="H166" s="10">
        <f t="shared" si="26"/>
        <v>3.2903683620062838E-4</v>
      </c>
      <c r="I166" s="10">
        <v>1.4427693810436777E-3</v>
      </c>
      <c r="J166" s="11">
        <f t="shared" si="27"/>
        <v>-6.2574747751460496E-5</v>
      </c>
      <c r="K166" s="43">
        <v>9.0700000000000003E-2</v>
      </c>
      <c r="L166" s="43">
        <v>1E-3</v>
      </c>
      <c r="M166" s="43">
        <v>9.1700000000000004E-2</v>
      </c>
      <c r="N166" s="9">
        <f t="shared" si="34"/>
        <v>2988.2609056802335</v>
      </c>
      <c r="O166" s="12">
        <f t="shared" si="28"/>
        <v>1.5189227728166531E-5</v>
      </c>
      <c r="P166" s="45">
        <f t="shared" si="35"/>
        <v>61744.978449454175</v>
      </c>
      <c r="Q166" s="46">
        <f t="shared" si="29"/>
        <v>3.1384760847246189E-4</v>
      </c>
      <c r="R166" s="9">
        <v>2980356.6500000004</v>
      </c>
      <c r="S166" s="9">
        <v>128687.67999999999</v>
      </c>
      <c r="T166" s="9">
        <v>0</v>
      </c>
      <c r="U166" s="9"/>
      <c r="V166" s="9">
        <v>270318.57</v>
      </c>
      <c r="W166" s="9">
        <v>2980.21</v>
      </c>
      <c r="X166" s="9">
        <f t="shared" si="30"/>
        <v>271533.33524973405</v>
      </c>
      <c r="Y166" s="9">
        <f t="shared" si="31"/>
        <v>2988.2609056802335</v>
      </c>
      <c r="Z166" s="9">
        <f t="shared" si="32"/>
        <v>61744.978449454175</v>
      </c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:35" x14ac:dyDescent="0.25">
      <c r="A167" s="2">
        <v>6435</v>
      </c>
      <c r="B167" s="2" t="s">
        <v>344</v>
      </c>
      <c r="C167" s="2" t="s">
        <v>342</v>
      </c>
      <c r="D167" s="8" t="s">
        <v>345</v>
      </c>
      <c r="E167" s="9">
        <f t="shared" si="24"/>
        <v>2095.8663278857148</v>
      </c>
      <c r="F167" s="10">
        <f t="shared" si="25"/>
        <v>1.0653216685845439E-5</v>
      </c>
      <c r="G167" s="9">
        <f t="shared" si="33"/>
        <v>499.64899943637715</v>
      </c>
      <c r="H167" s="10">
        <f t="shared" si="26"/>
        <v>2.5396987331874543E-6</v>
      </c>
      <c r="I167" s="10">
        <v>1.1802957690651147E-5</v>
      </c>
      <c r="J167" s="11">
        <f t="shared" si="27"/>
        <v>-1.1497410048057082E-6</v>
      </c>
      <c r="K167" s="43">
        <v>9.0700000000000003E-2</v>
      </c>
      <c r="L167" s="43">
        <v>1E-3</v>
      </c>
      <c r="M167" s="43">
        <v>9.1700000000000004E-2</v>
      </c>
      <c r="N167" s="9">
        <f t="shared" si="34"/>
        <v>23.06213348409856</v>
      </c>
      <c r="O167" s="12">
        <f t="shared" si="28"/>
        <v>1.1722403379219257E-7</v>
      </c>
      <c r="P167" s="45">
        <f t="shared" si="35"/>
        <v>476.58686595227857</v>
      </c>
      <c r="Q167" s="46">
        <f t="shared" si="29"/>
        <v>2.4224746993952615E-6</v>
      </c>
      <c r="R167" s="9">
        <v>23004.27</v>
      </c>
      <c r="S167" s="9">
        <v>0</v>
      </c>
      <c r="T167" s="9">
        <v>0</v>
      </c>
      <c r="U167" s="9"/>
      <c r="V167" s="9">
        <v>2086.4899999999998</v>
      </c>
      <c r="W167" s="9">
        <v>23</v>
      </c>
      <c r="X167" s="9">
        <f t="shared" si="30"/>
        <v>2095.8663278857148</v>
      </c>
      <c r="Y167" s="9">
        <f t="shared" si="31"/>
        <v>23.06213348409856</v>
      </c>
      <c r="Z167" s="9">
        <f t="shared" si="32"/>
        <v>476.58686595227857</v>
      </c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:35" x14ac:dyDescent="0.25">
      <c r="A168" s="2">
        <v>6720</v>
      </c>
      <c r="B168" s="2" t="s">
        <v>346</v>
      </c>
      <c r="C168" s="2" t="s">
        <v>342</v>
      </c>
      <c r="D168" s="8" t="s">
        <v>347</v>
      </c>
      <c r="E168" s="9">
        <f t="shared" si="24"/>
        <v>4150.126521401734</v>
      </c>
      <c r="F168" s="10">
        <f t="shared" si="25"/>
        <v>2.1094950817196144E-5</v>
      </c>
      <c r="G168" s="9">
        <f t="shared" si="33"/>
        <v>989.3958360661286</v>
      </c>
      <c r="H168" s="10">
        <f t="shared" si="26"/>
        <v>5.0290651123340278E-6</v>
      </c>
      <c r="I168" s="10">
        <v>2.1499919496089639E-5</v>
      </c>
      <c r="J168" s="11">
        <f t="shared" si="27"/>
        <v>-4.0496867889349485E-7</v>
      </c>
      <c r="K168" s="43">
        <v>9.0700000000000003E-2</v>
      </c>
      <c r="L168" s="43">
        <v>1E-3</v>
      </c>
      <c r="M168" s="43">
        <v>9.1700000000000004E-2</v>
      </c>
      <c r="N168" s="9">
        <f t="shared" si="34"/>
        <v>45.683078327631755</v>
      </c>
      <c r="O168" s="12">
        <f t="shared" si="28"/>
        <v>2.3220552085096928E-7</v>
      </c>
      <c r="P168" s="45">
        <f t="shared" si="35"/>
        <v>943.71275773849686</v>
      </c>
      <c r="Q168" s="46">
        <f t="shared" si="29"/>
        <v>4.7968595914830589E-6</v>
      </c>
      <c r="R168" s="9">
        <v>45552</v>
      </c>
      <c r="S168" s="9">
        <v>0</v>
      </c>
      <c r="T168" s="9">
        <v>0</v>
      </c>
      <c r="U168" s="9"/>
      <c r="V168" s="9">
        <v>4131.5600000000004</v>
      </c>
      <c r="W168" s="9">
        <v>45.56</v>
      </c>
      <c r="X168" s="9">
        <f t="shared" si="30"/>
        <v>4150.126521401734</v>
      </c>
      <c r="Y168" s="9">
        <f t="shared" si="31"/>
        <v>45.683078327631755</v>
      </c>
      <c r="Z168" s="9">
        <f t="shared" si="32"/>
        <v>943.71275773849686</v>
      </c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:35" x14ac:dyDescent="0.25">
      <c r="A169" s="2">
        <v>6725</v>
      </c>
      <c r="B169" s="2" t="s">
        <v>348</v>
      </c>
      <c r="C169" s="2" t="s">
        <v>342</v>
      </c>
      <c r="D169" s="8" t="s">
        <v>349</v>
      </c>
      <c r="E169" s="9">
        <f t="shared" si="24"/>
        <v>32867.831613292954</v>
      </c>
      <c r="F169" s="10">
        <f t="shared" si="25"/>
        <v>1.6706606118507377E-4</v>
      </c>
      <c r="G169" s="9">
        <f t="shared" si="33"/>
        <v>7835.5631714766032</v>
      </c>
      <c r="H169" s="10">
        <f t="shared" si="26"/>
        <v>3.9827898950778071E-5</v>
      </c>
      <c r="I169" s="10">
        <v>1.8858659384100751E-4</v>
      </c>
      <c r="J169" s="11">
        <f t="shared" si="27"/>
        <v>-2.1520532655933735E-5</v>
      </c>
      <c r="K169" s="43">
        <v>9.0700000000000003E-2</v>
      </c>
      <c r="L169" s="43">
        <v>1E-3</v>
      </c>
      <c r="M169" s="43">
        <v>9.1700000000000004E-2</v>
      </c>
      <c r="N169" s="9">
        <f t="shared" si="34"/>
        <v>361.62428004522366</v>
      </c>
      <c r="O169" s="12">
        <f t="shared" si="28"/>
        <v>1.8381238168327931E-6</v>
      </c>
      <c r="P169" s="45">
        <f t="shared" si="35"/>
        <v>7473.9388914313795</v>
      </c>
      <c r="Q169" s="46">
        <f t="shared" si="29"/>
        <v>3.7989775133945282E-5</v>
      </c>
      <c r="R169" s="9">
        <v>360758.4</v>
      </c>
      <c r="S169" s="9">
        <v>35385.58</v>
      </c>
      <c r="T169" s="9">
        <v>0</v>
      </c>
      <c r="U169" s="9"/>
      <c r="V169" s="9">
        <v>32720.79</v>
      </c>
      <c r="W169" s="9">
        <v>360.65</v>
      </c>
      <c r="X169" s="9">
        <f t="shared" si="30"/>
        <v>32867.831613292954</v>
      </c>
      <c r="Y169" s="9">
        <f t="shared" si="31"/>
        <v>361.62428004522366</v>
      </c>
      <c r="Z169" s="9">
        <f t="shared" si="32"/>
        <v>7473.9388914313795</v>
      </c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:35" x14ac:dyDescent="0.25">
      <c r="A170" s="2">
        <v>6740</v>
      </c>
      <c r="B170" s="2" t="s">
        <v>350</v>
      </c>
      <c r="C170" s="2" t="s">
        <v>342</v>
      </c>
      <c r="D170" s="8" t="s">
        <v>351</v>
      </c>
      <c r="E170" s="9">
        <f t="shared" si="24"/>
        <v>4105.3260966579292</v>
      </c>
      <c r="F170" s="10">
        <f t="shared" si="25"/>
        <v>2.0867231794249138E-5</v>
      </c>
      <c r="G170" s="9">
        <f t="shared" si="33"/>
        <v>978.75728463586529</v>
      </c>
      <c r="H170" s="10">
        <f t="shared" si="26"/>
        <v>4.9749897201669923E-6</v>
      </c>
      <c r="I170" s="10">
        <v>1.9282606988706872E-5</v>
      </c>
      <c r="J170" s="11">
        <f t="shared" si="27"/>
        <v>1.5846248055422655E-6</v>
      </c>
      <c r="K170" s="43">
        <v>9.0700000000000003E-2</v>
      </c>
      <c r="L170" s="43">
        <v>1E-3</v>
      </c>
      <c r="M170" s="43">
        <v>9.1700000000000004E-2</v>
      </c>
      <c r="N170" s="9">
        <f t="shared" si="34"/>
        <v>45.2318626725081</v>
      </c>
      <c r="O170" s="12">
        <f t="shared" si="28"/>
        <v>2.2991200714633947E-7</v>
      </c>
      <c r="P170" s="45">
        <f t="shared" si="35"/>
        <v>933.52542196335719</v>
      </c>
      <c r="Q170" s="46">
        <f t="shared" si="29"/>
        <v>4.7450777130206528E-6</v>
      </c>
      <c r="R170" s="9">
        <v>45060</v>
      </c>
      <c r="S170" s="9">
        <v>0</v>
      </c>
      <c r="T170" s="9">
        <v>0</v>
      </c>
      <c r="U170" s="9"/>
      <c r="V170" s="9">
        <v>4086.9600000000009</v>
      </c>
      <c r="W170" s="9">
        <v>45.110000000000014</v>
      </c>
      <c r="X170" s="9">
        <f t="shared" si="30"/>
        <v>4105.3260966579292</v>
      </c>
      <c r="Y170" s="9">
        <f t="shared" si="31"/>
        <v>45.2318626725081</v>
      </c>
      <c r="Z170" s="9">
        <f t="shared" si="32"/>
        <v>933.52542196335719</v>
      </c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:35" x14ac:dyDescent="0.25">
      <c r="A171" s="2">
        <v>7689</v>
      </c>
      <c r="B171" s="2" t="s">
        <v>352</v>
      </c>
      <c r="C171" s="2" t="s">
        <v>342</v>
      </c>
      <c r="D171" s="8" t="s">
        <v>353</v>
      </c>
      <c r="E171" s="9">
        <f t="shared" si="24"/>
        <v>3157.5158550545061</v>
      </c>
      <c r="F171" s="10">
        <f t="shared" si="25"/>
        <v>1.6049544832766842E-5</v>
      </c>
      <c r="G171" s="9">
        <f t="shared" si="33"/>
        <v>752.74291939557554</v>
      </c>
      <c r="H171" s="10">
        <f t="shared" si="26"/>
        <v>3.8261664507710091E-6</v>
      </c>
      <c r="I171" s="10">
        <v>1.5077300582625432E-5</v>
      </c>
      <c r="J171" s="11">
        <f t="shared" si="27"/>
        <v>9.7224425014141044E-7</v>
      </c>
      <c r="K171" s="43">
        <v>9.0700000000000003E-2</v>
      </c>
      <c r="L171" s="43">
        <v>1E-3</v>
      </c>
      <c r="M171" s="43">
        <v>9.1700000000000004E-2</v>
      </c>
      <c r="N171" s="9">
        <f t="shared" si="34"/>
        <v>34.743605444522387</v>
      </c>
      <c r="O171" s="12">
        <f t="shared" si="28"/>
        <v>1.7660055525649876E-7</v>
      </c>
      <c r="P171" s="45">
        <f t="shared" si="35"/>
        <v>717.99931395105318</v>
      </c>
      <c r="Q171" s="46">
        <f t="shared" si="29"/>
        <v>3.6495658955145105E-6</v>
      </c>
      <c r="R171" s="9">
        <v>34657</v>
      </c>
      <c r="S171" s="9">
        <v>56926</v>
      </c>
      <c r="T171" s="9">
        <v>0</v>
      </c>
      <c r="U171" s="9"/>
      <c r="V171" s="9">
        <v>3143.39</v>
      </c>
      <c r="W171" s="9">
        <v>34.65</v>
      </c>
      <c r="X171" s="9">
        <f t="shared" si="30"/>
        <v>3157.5158550545061</v>
      </c>
      <c r="Y171" s="9">
        <f t="shared" si="31"/>
        <v>34.743605444522387</v>
      </c>
      <c r="Z171" s="9">
        <f t="shared" si="32"/>
        <v>717.99931395105318</v>
      </c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:35" x14ac:dyDescent="0.25">
      <c r="A172" s="2">
        <v>6348</v>
      </c>
      <c r="B172" s="2" t="s">
        <v>354</v>
      </c>
      <c r="C172" s="2" t="s">
        <v>342</v>
      </c>
      <c r="D172" s="8" t="s">
        <v>355</v>
      </c>
      <c r="E172" s="9">
        <f t="shared" si="24"/>
        <v>75121.924771895341</v>
      </c>
      <c r="F172" s="10">
        <f t="shared" si="25"/>
        <v>3.8184216798792914E-4</v>
      </c>
      <c r="G172" s="9">
        <f t="shared" si="33"/>
        <v>17908.881904833317</v>
      </c>
      <c r="H172" s="10">
        <f t="shared" si="26"/>
        <v>9.1030232698985922E-5</v>
      </c>
      <c r="I172" s="10">
        <v>3.0643349051390044E-4</v>
      </c>
      <c r="J172" s="11">
        <f t="shared" si="27"/>
        <v>7.5408677474028706E-5</v>
      </c>
      <c r="K172" s="43">
        <v>9.0700000000000003E-2</v>
      </c>
      <c r="L172" s="43">
        <v>1E-3</v>
      </c>
      <c r="M172" s="43">
        <v>9.1700000000000004E-2</v>
      </c>
      <c r="N172" s="9">
        <f t="shared" si="34"/>
        <v>826.62708018655871</v>
      </c>
      <c r="O172" s="12">
        <f t="shared" si="28"/>
        <v>4.2017171068818934E-6</v>
      </c>
      <c r="P172" s="45">
        <f t="shared" si="35"/>
        <v>17082.25482464676</v>
      </c>
      <c r="Q172" s="46">
        <f t="shared" si="29"/>
        <v>8.6828515592104035E-5</v>
      </c>
      <c r="R172" s="9">
        <v>824538.45</v>
      </c>
      <c r="S172" s="9">
        <v>860609.35</v>
      </c>
      <c r="T172" s="9">
        <v>0</v>
      </c>
      <c r="U172" s="9"/>
      <c r="V172" s="9">
        <v>74785.850000000006</v>
      </c>
      <c r="W172" s="9">
        <v>824.4</v>
      </c>
      <c r="X172" s="9">
        <f t="shared" si="30"/>
        <v>75121.924771895341</v>
      </c>
      <c r="Y172" s="9">
        <f t="shared" si="31"/>
        <v>826.62708018655871</v>
      </c>
      <c r="Z172" s="9">
        <f t="shared" si="32"/>
        <v>17082.25482464676</v>
      </c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:35" x14ac:dyDescent="0.25">
      <c r="A173" s="2">
        <v>6739</v>
      </c>
      <c r="B173" s="2" t="s">
        <v>356</v>
      </c>
      <c r="C173" s="2" t="s">
        <v>342</v>
      </c>
      <c r="D173" s="8" t="s">
        <v>357</v>
      </c>
      <c r="E173" s="9">
        <f t="shared" si="24"/>
        <v>52531.149875818839</v>
      </c>
      <c r="F173" s="10">
        <f t="shared" si="25"/>
        <v>2.6701403373766906E-4</v>
      </c>
      <c r="G173" s="9">
        <f t="shared" si="33"/>
        <v>12523.431926997326</v>
      </c>
      <c r="H173" s="10">
        <f t="shared" si="26"/>
        <v>6.3656175106990108E-5</v>
      </c>
      <c r="I173" s="10">
        <v>4.0691271261502721E-4</v>
      </c>
      <c r="J173" s="11">
        <f t="shared" si="27"/>
        <v>-1.3989867887735815E-4</v>
      </c>
      <c r="K173" s="43">
        <v>9.0700000000000003E-2</v>
      </c>
      <c r="L173" s="43">
        <v>1E-3</v>
      </c>
      <c r="M173" s="43">
        <v>9.1700000000000004E-2</v>
      </c>
      <c r="N173" s="9">
        <f t="shared" si="34"/>
        <v>578.1777134609091</v>
      </c>
      <c r="O173" s="12">
        <f t="shared" si="28"/>
        <v>2.9388574941414813E-6</v>
      </c>
      <c r="P173" s="45">
        <f t="shared" si="35"/>
        <v>11945.254213536417</v>
      </c>
      <c r="Q173" s="46">
        <f t="shared" si="29"/>
        <v>6.0717317612848628E-5</v>
      </c>
      <c r="R173" s="9">
        <v>576582.16</v>
      </c>
      <c r="S173" s="9">
        <v>898111.74</v>
      </c>
      <c r="T173" s="9">
        <v>0</v>
      </c>
      <c r="U173" s="9"/>
      <c r="V173" s="9">
        <v>52296.14</v>
      </c>
      <c r="W173" s="9">
        <v>576.62</v>
      </c>
      <c r="X173" s="9">
        <f t="shared" si="30"/>
        <v>52531.149875818839</v>
      </c>
      <c r="Y173" s="9">
        <f t="shared" si="31"/>
        <v>578.1777134609091</v>
      </c>
      <c r="Z173" s="9">
        <f t="shared" si="32"/>
        <v>11945.254213536417</v>
      </c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:35" x14ac:dyDescent="0.25">
      <c r="A174" s="2">
        <v>6347</v>
      </c>
      <c r="B174" s="2" t="s">
        <v>358</v>
      </c>
      <c r="C174" s="2" t="s">
        <v>342</v>
      </c>
      <c r="D174" s="8" t="s">
        <v>359</v>
      </c>
      <c r="E174" s="9">
        <f t="shared" si="24"/>
        <v>0</v>
      </c>
      <c r="F174" s="10">
        <f t="shared" si="25"/>
        <v>0</v>
      </c>
      <c r="G174" s="9">
        <f t="shared" si="33"/>
        <v>0</v>
      </c>
      <c r="H174" s="10">
        <f t="shared" si="26"/>
        <v>0</v>
      </c>
      <c r="I174" s="10">
        <v>0</v>
      </c>
      <c r="J174" s="11">
        <f t="shared" si="27"/>
        <v>0</v>
      </c>
      <c r="K174" s="43">
        <v>9.0700000000000003E-2</v>
      </c>
      <c r="L174" s="43">
        <v>1E-3</v>
      </c>
      <c r="M174" s="43">
        <v>9.1700000000000004E-2</v>
      </c>
      <c r="N174" s="9">
        <f t="shared" si="34"/>
        <v>0</v>
      </c>
      <c r="O174" s="12">
        <f t="shared" si="28"/>
        <v>0</v>
      </c>
      <c r="P174" s="45">
        <f t="shared" si="35"/>
        <v>0</v>
      </c>
      <c r="Q174" s="46">
        <f t="shared" si="29"/>
        <v>0</v>
      </c>
      <c r="R174" s="9">
        <v>0</v>
      </c>
      <c r="S174" s="9">
        <v>274907.14</v>
      </c>
      <c r="T174" s="9">
        <v>0</v>
      </c>
      <c r="U174" s="9"/>
      <c r="V174" s="9">
        <v>0</v>
      </c>
      <c r="W174" s="9">
        <v>0</v>
      </c>
      <c r="X174" s="9">
        <f t="shared" si="30"/>
        <v>0</v>
      </c>
      <c r="Y174" s="9">
        <f t="shared" si="31"/>
        <v>0</v>
      </c>
      <c r="Z174" s="9">
        <f t="shared" si="32"/>
        <v>0</v>
      </c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:35" x14ac:dyDescent="0.25">
      <c r="A175" s="2">
        <v>6741</v>
      </c>
      <c r="B175" s="2" t="s">
        <v>360</v>
      </c>
      <c r="C175" s="2" t="s">
        <v>342</v>
      </c>
      <c r="D175" s="8" t="s">
        <v>361</v>
      </c>
      <c r="E175" s="9">
        <f t="shared" si="24"/>
        <v>4888.9618669580414</v>
      </c>
      <c r="F175" s="10">
        <f t="shared" si="25"/>
        <v>2.485042554697673E-5</v>
      </c>
      <c r="G175" s="9">
        <f t="shared" si="33"/>
        <v>1165.4941633323624</v>
      </c>
      <c r="H175" s="10">
        <f t="shared" si="26"/>
        <v>5.9241668721273701E-6</v>
      </c>
      <c r="I175" s="10">
        <v>2.6607325621015829E-5</v>
      </c>
      <c r="J175" s="11">
        <f t="shared" si="27"/>
        <v>-1.7569000740390992E-6</v>
      </c>
      <c r="K175" s="43">
        <v>9.0700000000000003E-2</v>
      </c>
      <c r="L175" s="43">
        <v>1E-3</v>
      </c>
      <c r="M175" s="43">
        <v>9.1700000000000004E-2</v>
      </c>
      <c r="N175" s="9">
        <f t="shared" si="34"/>
        <v>53.774879076182856</v>
      </c>
      <c r="O175" s="12">
        <f t="shared" si="28"/>
        <v>2.7333586662066463E-7</v>
      </c>
      <c r="P175" s="45">
        <f t="shared" si="35"/>
        <v>1111.7192842561794</v>
      </c>
      <c r="Q175" s="46">
        <f t="shared" si="29"/>
        <v>5.6508310055067052E-6</v>
      </c>
      <c r="R175" s="9">
        <v>53211.8</v>
      </c>
      <c r="S175" s="9">
        <v>0</v>
      </c>
      <c r="T175" s="9">
        <v>0</v>
      </c>
      <c r="U175" s="9"/>
      <c r="V175" s="9">
        <v>4867.09</v>
      </c>
      <c r="W175" s="9">
        <v>53.63</v>
      </c>
      <c r="X175" s="9">
        <f t="shared" si="30"/>
        <v>4888.9618669580414</v>
      </c>
      <c r="Y175" s="9">
        <f t="shared" si="31"/>
        <v>53.774879076182856</v>
      </c>
      <c r="Z175" s="9">
        <f t="shared" si="32"/>
        <v>1111.7192842561794</v>
      </c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:35" x14ac:dyDescent="0.25">
      <c r="A176" s="2">
        <v>6709</v>
      </c>
      <c r="B176" s="2" t="s">
        <v>362</v>
      </c>
      <c r="C176" s="2" t="s">
        <v>342</v>
      </c>
      <c r="D176" s="8" t="s">
        <v>363</v>
      </c>
      <c r="E176" s="9">
        <f t="shared" si="24"/>
        <v>54022.582132379663</v>
      </c>
      <c r="F176" s="10">
        <f t="shared" si="25"/>
        <v>2.7459493276257494E-4</v>
      </c>
      <c r="G176" s="9">
        <f t="shared" si="33"/>
        <v>12879.0085506184</v>
      </c>
      <c r="H176" s="10">
        <f t="shared" si="26"/>
        <v>6.5463558893568679E-5</v>
      </c>
      <c r="I176" s="10">
        <v>2.7013302329564263E-4</v>
      </c>
      <c r="J176" s="11">
        <f t="shared" si="27"/>
        <v>4.4619094669323027E-6</v>
      </c>
      <c r="K176" s="43">
        <v>9.0700000000000003E-2</v>
      </c>
      <c r="L176" s="43">
        <v>1E-3</v>
      </c>
      <c r="M176" s="43">
        <v>9.1700000000000004E-2</v>
      </c>
      <c r="N176" s="9">
        <f t="shared" si="34"/>
        <v>594.61199032196896</v>
      </c>
      <c r="O176" s="12">
        <f t="shared" si="28"/>
        <v>3.0223923599612223E-6</v>
      </c>
      <c r="P176" s="45">
        <f t="shared" si="35"/>
        <v>12284.396560296431</v>
      </c>
      <c r="Q176" s="46">
        <f t="shared" si="29"/>
        <v>6.2441166533607455E-5</v>
      </c>
      <c r="R176" s="9">
        <v>592953.75</v>
      </c>
      <c r="S176" s="9">
        <v>57408.75</v>
      </c>
      <c r="T176" s="9">
        <v>0</v>
      </c>
      <c r="U176" s="9"/>
      <c r="V176" s="9">
        <v>53780.9</v>
      </c>
      <c r="W176" s="9">
        <v>593.01</v>
      </c>
      <c r="X176" s="9">
        <f t="shared" si="30"/>
        <v>54022.582132379663</v>
      </c>
      <c r="Y176" s="9">
        <f t="shared" si="31"/>
        <v>594.61199032196896</v>
      </c>
      <c r="Z176" s="9">
        <f t="shared" si="32"/>
        <v>12284.396560296431</v>
      </c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:35" x14ac:dyDescent="0.25">
      <c r="A177" s="2">
        <v>6697</v>
      </c>
      <c r="B177" s="2" t="s">
        <v>364</v>
      </c>
      <c r="C177" s="2" t="s">
        <v>342</v>
      </c>
      <c r="D177" s="8" t="s">
        <v>365</v>
      </c>
      <c r="E177" s="9">
        <f t="shared" si="24"/>
        <v>127119.23640264478</v>
      </c>
      <c r="F177" s="10">
        <f t="shared" si="25"/>
        <v>6.4614272022906925E-4</v>
      </c>
      <c r="G177" s="9">
        <f t="shared" si="33"/>
        <v>30305.056557513632</v>
      </c>
      <c r="H177" s="10">
        <f t="shared" si="26"/>
        <v>1.5403956344376099E-4</v>
      </c>
      <c r="I177" s="10">
        <v>7.1400847866654794E-4</v>
      </c>
      <c r="J177" s="11">
        <f t="shared" si="27"/>
        <v>-6.7865758437478689E-5</v>
      </c>
      <c r="K177" s="43">
        <v>9.0700000000000003E-2</v>
      </c>
      <c r="L177" s="43">
        <v>1E-3</v>
      </c>
      <c r="M177" s="43">
        <v>9.1700000000000004E-2</v>
      </c>
      <c r="N177" s="9">
        <f t="shared" si="34"/>
        <v>1398.93899013086</v>
      </c>
      <c r="O177" s="12">
        <f t="shared" si="28"/>
        <v>7.1107589228631855E-6</v>
      </c>
      <c r="P177" s="45">
        <f t="shared" si="35"/>
        <v>28906.117567382771</v>
      </c>
      <c r="Q177" s="46">
        <f t="shared" si="29"/>
        <v>1.4692880452089782E-4</v>
      </c>
      <c r="R177" s="9">
        <v>1395265.4100000001</v>
      </c>
      <c r="S177" s="9">
        <v>312405.38</v>
      </c>
      <c r="T177" s="9">
        <v>0</v>
      </c>
      <c r="U177" s="9"/>
      <c r="V177" s="9">
        <v>126550.54000000001</v>
      </c>
      <c r="W177" s="9">
        <v>1395.1699999999998</v>
      </c>
      <c r="X177" s="9">
        <f t="shared" si="30"/>
        <v>127119.23640264478</v>
      </c>
      <c r="Y177" s="9">
        <f t="shared" si="31"/>
        <v>1398.93899013086</v>
      </c>
      <c r="Z177" s="9">
        <f t="shared" si="32"/>
        <v>28906.117567382771</v>
      </c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:35" x14ac:dyDescent="0.25">
      <c r="A178" s="2">
        <v>7699</v>
      </c>
      <c r="B178" s="2">
        <v>0</v>
      </c>
      <c r="C178" s="2" t="s">
        <v>342</v>
      </c>
      <c r="D178" s="8" t="s">
        <v>366</v>
      </c>
      <c r="E178" s="9">
        <f t="shared" si="24"/>
        <v>30672.560576155065</v>
      </c>
      <c r="F178" s="10">
        <f t="shared" si="25"/>
        <v>1.5590757377028581E-4</v>
      </c>
      <c r="G178" s="9">
        <f t="shared" si="33"/>
        <v>7312.4779220222936</v>
      </c>
      <c r="H178" s="10">
        <f t="shared" si="26"/>
        <v>3.7169074562283894E-5</v>
      </c>
      <c r="I178" s="10">
        <v>1.613751977989208E-4</v>
      </c>
      <c r="J178" s="11">
        <f t="shared" si="27"/>
        <v>-5.467624028634993E-6</v>
      </c>
      <c r="K178" s="43">
        <v>9.0700000000000003E-2</v>
      </c>
      <c r="L178" s="43">
        <v>1E-3</v>
      </c>
      <c r="M178" s="43">
        <v>9.1700000000000004E-2</v>
      </c>
      <c r="N178" s="9">
        <f t="shared" si="34"/>
        <v>337.72990435278592</v>
      </c>
      <c r="O178" s="12">
        <f t="shared" si="28"/>
        <v>1.7166695244298389E-6</v>
      </c>
      <c r="P178" s="45">
        <f t="shared" si="35"/>
        <v>6974.748017669508</v>
      </c>
      <c r="Q178" s="46">
        <f t="shared" si="29"/>
        <v>3.5452405037854058E-5</v>
      </c>
      <c r="R178" s="9">
        <v>336661.55</v>
      </c>
      <c r="S178" s="9">
        <v>72283.02</v>
      </c>
      <c r="T178" s="9">
        <v>0</v>
      </c>
      <c r="U178" s="9"/>
      <c r="V178" s="9">
        <v>30535.34</v>
      </c>
      <c r="W178" s="9">
        <v>336.82</v>
      </c>
      <c r="X178" s="9">
        <f t="shared" si="30"/>
        <v>30672.560576155065</v>
      </c>
      <c r="Y178" s="9">
        <f t="shared" si="31"/>
        <v>337.72990435278592</v>
      </c>
      <c r="Z178" s="9">
        <f t="shared" si="32"/>
        <v>6974.748017669508</v>
      </c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:35" x14ac:dyDescent="0.25">
      <c r="A179" s="2">
        <v>6634</v>
      </c>
      <c r="B179" s="2" t="s">
        <v>367</v>
      </c>
      <c r="C179" s="2" t="s">
        <v>342</v>
      </c>
      <c r="D179" s="8" t="s">
        <v>368</v>
      </c>
      <c r="E179" s="9">
        <f t="shared" si="24"/>
        <v>9265.2300839331601</v>
      </c>
      <c r="F179" s="10">
        <f t="shared" si="25"/>
        <v>4.7094846849286334E-5</v>
      </c>
      <c r="G179" s="9">
        <f t="shared" si="33"/>
        <v>2208.7798490842565</v>
      </c>
      <c r="H179" s="10">
        <f t="shared" si="26"/>
        <v>1.1227152242748694E-5</v>
      </c>
      <c r="I179" s="10">
        <v>3.3630619214931827E-5</v>
      </c>
      <c r="J179" s="11">
        <f t="shared" si="27"/>
        <v>1.3464227634354507E-5</v>
      </c>
      <c r="K179" s="43">
        <v>9.0700000000000003E-2</v>
      </c>
      <c r="L179" s="43">
        <v>1E-3</v>
      </c>
      <c r="M179" s="43">
        <v>9.1700000000000004E-2</v>
      </c>
      <c r="N179" s="9">
        <f t="shared" si="34"/>
        <v>101.92460298515732</v>
      </c>
      <c r="O179" s="12">
        <f t="shared" si="28"/>
        <v>5.1807926239027711E-7</v>
      </c>
      <c r="P179" s="45">
        <f t="shared" si="35"/>
        <v>2106.8552460990991</v>
      </c>
      <c r="Q179" s="46">
        <f t="shared" si="29"/>
        <v>1.0709072980358416E-5</v>
      </c>
      <c r="R179" s="9">
        <v>101695.92</v>
      </c>
      <c r="S179" s="9">
        <v>0</v>
      </c>
      <c r="T179" s="9">
        <v>0</v>
      </c>
      <c r="U179" s="9"/>
      <c r="V179" s="9">
        <v>9223.7800000000007</v>
      </c>
      <c r="W179" s="9">
        <v>101.65</v>
      </c>
      <c r="X179" s="9">
        <f t="shared" si="30"/>
        <v>9265.2300839331601</v>
      </c>
      <c r="Y179" s="9">
        <f t="shared" si="31"/>
        <v>101.92460298515732</v>
      </c>
      <c r="Z179" s="9">
        <f t="shared" si="32"/>
        <v>2106.8552460990991</v>
      </c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:35" x14ac:dyDescent="0.25">
      <c r="A180" s="2">
        <v>12138</v>
      </c>
      <c r="B180" s="2" t="s">
        <v>178</v>
      </c>
      <c r="C180" s="2" t="s">
        <v>342</v>
      </c>
      <c r="D180" s="8" t="s">
        <v>369</v>
      </c>
      <c r="E180" s="9">
        <f t="shared" si="24"/>
        <v>477.10443364496263</v>
      </c>
      <c r="F180" s="10">
        <f t="shared" si="25"/>
        <v>2.4251054782318673E-6</v>
      </c>
      <c r="G180" s="9">
        <f t="shared" si="33"/>
        <v>113.78482138001739</v>
      </c>
      <c r="H180" s="10">
        <f t="shared" si="26"/>
        <v>5.783643458523289E-7</v>
      </c>
      <c r="I180" s="10">
        <v>2.856083152905169E-6</v>
      </c>
      <c r="J180" s="11">
        <f t="shared" si="27"/>
        <v>-4.3097767467330172E-7</v>
      </c>
      <c r="K180" s="43">
        <v>9.0700000000000003E-2</v>
      </c>
      <c r="L180" s="43">
        <v>1E-3</v>
      </c>
      <c r="M180" s="43">
        <v>9.1700000000000004E-2</v>
      </c>
      <c r="N180" s="9">
        <f t="shared" si="34"/>
        <v>5.2942636867843644</v>
      </c>
      <c r="O180" s="12">
        <f t="shared" si="28"/>
        <v>2.6910560800990292E-8</v>
      </c>
      <c r="P180" s="45">
        <f t="shared" si="35"/>
        <v>108.49055769323303</v>
      </c>
      <c r="Q180" s="46">
        <f t="shared" si="29"/>
        <v>5.5145378505133856E-7</v>
      </c>
      <c r="R180" s="9">
        <v>5236.46</v>
      </c>
      <c r="S180" s="9">
        <v>2117.4</v>
      </c>
      <c r="T180" s="9">
        <v>0</v>
      </c>
      <c r="U180" s="9"/>
      <c r="V180" s="9">
        <v>474.97</v>
      </c>
      <c r="W180" s="9">
        <v>5.28</v>
      </c>
      <c r="X180" s="9">
        <f t="shared" si="30"/>
        <v>477.10443364496263</v>
      </c>
      <c r="Y180" s="9">
        <f t="shared" si="31"/>
        <v>5.2942636867843644</v>
      </c>
      <c r="Z180" s="9">
        <f t="shared" si="32"/>
        <v>108.49055769323303</v>
      </c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:35" x14ac:dyDescent="0.25">
      <c r="A181" s="2">
        <v>6350</v>
      </c>
      <c r="B181" s="2" t="s">
        <v>370</v>
      </c>
      <c r="C181" s="2" t="s">
        <v>342</v>
      </c>
      <c r="D181" s="8" t="s">
        <v>371</v>
      </c>
      <c r="E181" s="9">
        <f t="shared" si="24"/>
        <v>367.34339302263891</v>
      </c>
      <c r="F181" s="10">
        <f t="shared" si="25"/>
        <v>1.8671938720116928E-6</v>
      </c>
      <c r="G181" s="9">
        <f t="shared" si="33"/>
        <v>87.572471911136688</v>
      </c>
      <c r="H181" s="10">
        <f t="shared" si="26"/>
        <v>4.4512787221768082E-7</v>
      </c>
      <c r="I181" s="10">
        <v>4.3819379767221973E-6</v>
      </c>
      <c r="J181" s="11">
        <f t="shared" si="27"/>
        <v>-2.5147441047105045E-6</v>
      </c>
      <c r="K181" s="43">
        <v>9.0700000000000003E-2</v>
      </c>
      <c r="L181" s="43">
        <v>1E-3</v>
      </c>
      <c r="M181" s="43">
        <v>9.1700000000000004E-2</v>
      </c>
      <c r="N181" s="9">
        <f t="shared" si="34"/>
        <v>4.0408868669963995</v>
      </c>
      <c r="O181" s="12">
        <f t="shared" si="28"/>
        <v>2.0539689399240695E-8</v>
      </c>
      <c r="P181" s="45">
        <f t="shared" si="35"/>
        <v>83.531585044140286</v>
      </c>
      <c r="Q181" s="46">
        <f t="shared" si="29"/>
        <v>4.2458818281844007E-7</v>
      </c>
      <c r="R181" s="9">
        <v>4032</v>
      </c>
      <c r="S181" s="9">
        <v>60635.95</v>
      </c>
      <c r="T181" s="9">
        <v>0</v>
      </c>
      <c r="U181" s="9"/>
      <c r="V181" s="9">
        <v>365.7</v>
      </c>
      <c r="W181" s="9">
        <v>4.03</v>
      </c>
      <c r="X181" s="9">
        <f t="shared" si="30"/>
        <v>367.34339302263891</v>
      </c>
      <c r="Y181" s="9">
        <f t="shared" si="31"/>
        <v>4.0408868669963995</v>
      </c>
      <c r="Z181" s="9">
        <f t="shared" si="32"/>
        <v>83.531585044140286</v>
      </c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:35" x14ac:dyDescent="0.25">
      <c r="A182" s="2">
        <v>10565</v>
      </c>
      <c r="B182" s="2" t="s">
        <v>178</v>
      </c>
      <c r="C182" s="2" t="s">
        <v>342</v>
      </c>
      <c r="D182" s="8" t="s">
        <v>372</v>
      </c>
      <c r="E182" s="9">
        <f t="shared" si="24"/>
        <v>0</v>
      </c>
      <c r="F182" s="10">
        <f t="shared" si="25"/>
        <v>0</v>
      </c>
      <c r="G182" s="9">
        <f t="shared" si="33"/>
        <v>0</v>
      </c>
      <c r="H182" s="10">
        <f t="shared" si="26"/>
        <v>0</v>
      </c>
      <c r="I182" s="10">
        <v>0</v>
      </c>
      <c r="J182" s="11">
        <f t="shared" si="27"/>
        <v>0</v>
      </c>
      <c r="K182" s="43">
        <v>9.0700000000000003E-2</v>
      </c>
      <c r="L182" s="43">
        <v>1E-3</v>
      </c>
      <c r="M182" s="43">
        <v>9.1700000000000004E-2</v>
      </c>
      <c r="N182" s="9">
        <f t="shared" si="34"/>
        <v>0</v>
      </c>
      <c r="O182" s="12">
        <f t="shared" si="28"/>
        <v>0</v>
      </c>
      <c r="P182" s="45">
        <f t="shared" si="35"/>
        <v>0</v>
      </c>
      <c r="Q182" s="46">
        <f t="shared" si="29"/>
        <v>0</v>
      </c>
      <c r="R182" s="9">
        <v>0</v>
      </c>
      <c r="S182" s="9">
        <v>33241.5</v>
      </c>
      <c r="T182" s="9">
        <v>0</v>
      </c>
      <c r="U182" s="9"/>
      <c r="V182" s="9">
        <v>0</v>
      </c>
      <c r="W182" s="9">
        <v>0</v>
      </c>
      <c r="X182" s="9">
        <f t="shared" si="30"/>
        <v>0</v>
      </c>
      <c r="Y182" s="9">
        <f t="shared" si="31"/>
        <v>0</v>
      </c>
      <c r="Z182" s="9">
        <f t="shared" si="32"/>
        <v>0</v>
      </c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:35" x14ac:dyDescent="0.25">
      <c r="A183" s="2">
        <v>6421</v>
      </c>
      <c r="B183" s="2" t="s">
        <v>373</v>
      </c>
      <c r="C183" s="2" t="s">
        <v>342</v>
      </c>
      <c r="D183" s="8" t="s">
        <v>374</v>
      </c>
      <c r="E183" s="9">
        <f t="shared" si="24"/>
        <v>25066.721598728152</v>
      </c>
      <c r="F183" s="10">
        <f t="shared" si="25"/>
        <v>1.2741328644961869E-4</v>
      </c>
      <c r="G183" s="9">
        <f t="shared" si="33"/>
        <v>5975.9989206218179</v>
      </c>
      <c r="H183" s="10">
        <f t="shared" si="26"/>
        <v>3.0375797620636321E-5</v>
      </c>
      <c r="I183" s="10">
        <v>1.2419947843608805E-4</v>
      </c>
      <c r="J183" s="11">
        <f t="shared" si="27"/>
        <v>3.2138080135306346E-6</v>
      </c>
      <c r="K183" s="43">
        <v>9.0700000000000003E-2</v>
      </c>
      <c r="L183" s="43">
        <v>1E-3</v>
      </c>
      <c r="M183" s="43">
        <v>9.1700000000000004E-2</v>
      </c>
      <c r="N183" s="9">
        <f t="shared" si="34"/>
        <v>275.98354870275159</v>
      </c>
      <c r="O183" s="12">
        <f t="shared" si="28"/>
        <v>1.4028149156940469E-6</v>
      </c>
      <c r="P183" s="45">
        <f t="shared" si="35"/>
        <v>5700.0153719190666</v>
      </c>
      <c r="Q183" s="46">
        <f t="shared" si="29"/>
        <v>2.8972982704942275E-5</v>
      </c>
      <c r="R183" s="9">
        <v>275130.59000000003</v>
      </c>
      <c r="S183" s="9">
        <v>0</v>
      </c>
      <c r="T183" s="9">
        <v>0</v>
      </c>
      <c r="U183" s="9"/>
      <c r="V183" s="9">
        <v>24954.58</v>
      </c>
      <c r="W183" s="9">
        <v>275.24</v>
      </c>
      <c r="X183" s="9">
        <f t="shared" si="30"/>
        <v>25066.721598728152</v>
      </c>
      <c r="Y183" s="9">
        <f t="shared" si="31"/>
        <v>275.98354870275159</v>
      </c>
      <c r="Z183" s="9">
        <f t="shared" si="32"/>
        <v>5700.0153719190666</v>
      </c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:35" x14ac:dyDescent="0.25">
      <c r="A184" s="2">
        <v>6422</v>
      </c>
      <c r="B184" s="2" t="s">
        <v>375</v>
      </c>
      <c r="C184" s="2" t="s">
        <v>342</v>
      </c>
      <c r="D184" s="8" t="s">
        <v>376</v>
      </c>
      <c r="E184" s="9">
        <f t="shared" si="24"/>
        <v>24282.80457015611</v>
      </c>
      <c r="F184" s="10">
        <f t="shared" si="25"/>
        <v>1.2342866307073807E-4</v>
      </c>
      <c r="G184" s="9">
        <f t="shared" si="33"/>
        <v>5789.0577073534105</v>
      </c>
      <c r="H184" s="10">
        <f t="shared" si="26"/>
        <v>2.9425581843052732E-5</v>
      </c>
      <c r="I184" s="10">
        <v>1.2002218689011425E-4</v>
      </c>
      <c r="J184" s="11">
        <f t="shared" si="27"/>
        <v>3.4064761806238227E-6</v>
      </c>
      <c r="K184" s="43">
        <v>9.0700000000000003E-2</v>
      </c>
      <c r="L184" s="43">
        <v>1E-3</v>
      </c>
      <c r="M184" s="43">
        <v>9.1700000000000004E-2</v>
      </c>
      <c r="N184" s="9">
        <f t="shared" si="34"/>
        <v>267.30015409526061</v>
      </c>
      <c r="O184" s="12">
        <f t="shared" si="28"/>
        <v>1.3586775186227259E-6</v>
      </c>
      <c r="P184" s="45">
        <f t="shared" si="35"/>
        <v>5521.7575532581495</v>
      </c>
      <c r="Q184" s="46">
        <f t="shared" si="29"/>
        <v>2.8066904324430005E-5</v>
      </c>
      <c r="R184" s="9">
        <v>263110.28999999998</v>
      </c>
      <c r="S184" s="9">
        <v>41855.910000000003</v>
      </c>
      <c r="T184" s="9">
        <v>0</v>
      </c>
      <c r="U184" s="9"/>
      <c r="V184" s="9">
        <v>24174.170000000002</v>
      </c>
      <c r="W184" s="9">
        <v>266.58000000000004</v>
      </c>
      <c r="X184" s="9">
        <f t="shared" si="30"/>
        <v>24282.80457015611</v>
      </c>
      <c r="Y184" s="9">
        <f t="shared" si="31"/>
        <v>267.30015409526061</v>
      </c>
      <c r="Z184" s="9">
        <f t="shared" si="32"/>
        <v>5521.7575532581495</v>
      </c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:35" x14ac:dyDescent="0.25">
      <c r="A185" s="2">
        <v>6711</v>
      </c>
      <c r="B185" s="2" t="s">
        <v>377</v>
      </c>
      <c r="C185" s="2" t="s">
        <v>342</v>
      </c>
      <c r="D185" s="8" t="s">
        <v>378</v>
      </c>
      <c r="E185" s="9">
        <f t="shared" si="24"/>
        <v>4686.1746528934791</v>
      </c>
      <c r="F185" s="10">
        <f t="shared" si="25"/>
        <v>2.38196650906417E-5</v>
      </c>
      <c r="G185" s="9">
        <f t="shared" si="33"/>
        <v>1117.1857057475636</v>
      </c>
      <c r="H185" s="10">
        <f t="shared" si="26"/>
        <v>5.6786166385258793E-6</v>
      </c>
      <c r="I185" s="10">
        <v>2.1445216237053707E-5</v>
      </c>
      <c r="J185" s="11">
        <f t="shared" si="27"/>
        <v>2.3744488535879931E-6</v>
      </c>
      <c r="K185" s="43">
        <v>9.0700000000000003E-2</v>
      </c>
      <c r="L185" s="43">
        <v>1E-3</v>
      </c>
      <c r="M185" s="43">
        <v>9.1700000000000004E-2</v>
      </c>
      <c r="N185" s="9">
        <f t="shared" si="34"/>
        <v>51.578962887914344</v>
      </c>
      <c r="O185" s="12">
        <f t="shared" si="28"/>
        <v>2.6217409992479938E-7</v>
      </c>
      <c r="P185" s="45">
        <f t="shared" si="35"/>
        <v>1065.6067428596493</v>
      </c>
      <c r="Q185" s="46">
        <f t="shared" si="29"/>
        <v>5.4164425386010803E-6</v>
      </c>
      <c r="R185" s="9">
        <v>51435.61</v>
      </c>
      <c r="S185" s="9">
        <v>0</v>
      </c>
      <c r="T185" s="9">
        <v>0</v>
      </c>
      <c r="U185" s="9"/>
      <c r="V185" s="9">
        <v>4665.21</v>
      </c>
      <c r="W185" s="9">
        <v>51.44</v>
      </c>
      <c r="X185" s="9">
        <f t="shared" si="30"/>
        <v>4686.1746528934791</v>
      </c>
      <c r="Y185" s="9">
        <f t="shared" si="31"/>
        <v>51.578962887914344</v>
      </c>
      <c r="Z185" s="9">
        <f t="shared" si="32"/>
        <v>1065.6067428596493</v>
      </c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:35" s="14" customFormat="1" x14ac:dyDescent="0.25">
      <c r="A186" s="2">
        <v>6703</v>
      </c>
      <c r="B186" s="2" t="s">
        <v>379</v>
      </c>
      <c r="C186" s="2" t="s">
        <v>342</v>
      </c>
      <c r="D186" s="8" t="s">
        <v>380</v>
      </c>
      <c r="E186" s="9">
        <f t="shared" si="24"/>
        <v>0</v>
      </c>
      <c r="F186" s="10">
        <f t="shared" si="25"/>
        <v>0</v>
      </c>
      <c r="G186" s="9">
        <f t="shared" si="33"/>
        <v>0</v>
      </c>
      <c r="H186" s="10">
        <f t="shared" si="26"/>
        <v>0</v>
      </c>
      <c r="I186" s="10">
        <v>0</v>
      </c>
      <c r="J186" s="11">
        <f t="shared" si="27"/>
        <v>0</v>
      </c>
      <c r="K186" s="43">
        <v>9.0700000000000003E-2</v>
      </c>
      <c r="L186" s="43">
        <v>1E-3</v>
      </c>
      <c r="M186" s="43">
        <v>9.1700000000000004E-2</v>
      </c>
      <c r="N186" s="9">
        <f t="shared" si="34"/>
        <v>0</v>
      </c>
      <c r="O186" s="12">
        <f t="shared" si="28"/>
        <v>0</v>
      </c>
      <c r="P186" s="45">
        <f t="shared" si="35"/>
        <v>0</v>
      </c>
      <c r="Q186" s="46">
        <f t="shared" si="29"/>
        <v>0</v>
      </c>
      <c r="R186" s="9">
        <v>0</v>
      </c>
      <c r="S186" s="9">
        <v>63016.800000000003</v>
      </c>
      <c r="T186" s="9">
        <v>0</v>
      </c>
      <c r="U186" s="13"/>
      <c r="V186" s="9">
        <v>0</v>
      </c>
      <c r="W186" s="9">
        <v>0</v>
      </c>
      <c r="X186" s="9">
        <f t="shared" si="30"/>
        <v>0</v>
      </c>
      <c r="Y186" s="9">
        <f t="shared" si="31"/>
        <v>0</v>
      </c>
      <c r="Z186" s="9">
        <f t="shared" si="32"/>
        <v>0</v>
      </c>
      <c r="AA186" s="13"/>
      <c r="AB186" s="13"/>
      <c r="AC186" s="13"/>
      <c r="AD186" s="13"/>
      <c r="AE186" s="13"/>
      <c r="AF186" s="13"/>
      <c r="AG186" s="13"/>
      <c r="AH186" s="13"/>
      <c r="AI186" s="13"/>
    </row>
    <row r="187" spans="1:35" x14ac:dyDescent="0.25">
      <c r="A187" s="2">
        <v>13009</v>
      </c>
      <c r="B187" s="2" t="s">
        <v>178</v>
      </c>
      <c r="C187" s="2" t="s">
        <v>342</v>
      </c>
      <c r="D187" s="8" t="s">
        <v>381</v>
      </c>
      <c r="E187" s="9">
        <f t="shared" si="24"/>
        <v>16080.208417343507</v>
      </c>
      <c r="F187" s="10">
        <f t="shared" si="25"/>
        <v>8.1735148059908737E-5</v>
      </c>
      <c r="G187" s="9">
        <f t="shared" si="33"/>
        <v>3833.4652743274269</v>
      </c>
      <c r="H187" s="10">
        <f t="shared" si="26"/>
        <v>1.9485372555353586E-5</v>
      </c>
      <c r="I187" s="10">
        <v>1.1886259452713623E-5</v>
      </c>
      <c r="J187" s="11">
        <f t="shared" si="27"/>
        <v>6.9848888607195109E-5</v>
      </c>
      <c r="K187" s="43">
        <v>9.0700000000000003E-2</v>
      </c>
      <c r="L187" s="43">
        <v>1E-3</v>
      </c>
      <c r="M187" s="43">
        <v>9.1700000000000004E-2</v>
      </c>
      <c r="N187" s="9">
        <f t="shared" si="34"/>
        <v>176.92667188126916</v>
      </c>
      <c r="O187" s="12">
        <f t="shared" si="28"/>
        <v>8.9931220707097293E-7</v>
      </c>
      <c r="P187" s="45">
        <f t="shared" si="35"/>
        <v>3656.5386024461577</v>
      </c>
      <c r="Q187" s="46">
        <f t="shared" si="29"/>
        <v>1.8586060348282613E-5</v>
      </c>
      <c r="R187" s="9">
        <v>176496.85</v>
      </c>
      <c r="S187" s="9">
        <v>0</v>
      </c>
      <c r="T187" s="9">
        <v>0</v>
      </c>
      <c r="U187" s="9"/>
      <c r="V187" s="9">
        <v>16008.27</v>
      </c>
      <c r="W187" s="9">
        <v>176.45</v>
      </c>
      <c r="X187" s="9">
        <f t="shared" si="30"/>
        <v>16080.208417343507</v>
      </c>
      <c r="Y187" s="9">
        <f t="shared" si="31"/>
        <v>176.92667188126916</v>
      </c>
      <c r="Z187" s="9">
        <f t="shared" si="32"/>
        <v>3656.5386024461577</v>
      </c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:35" x14ac:dyDescent="0.25">
      <c r="A188" s="2">
        <v>6719</v>
      </c>
      <c r="B188" s="2" t="s">
        <v>382</v>
      </c>
      <c r="C188" s="2" t="s">
        <v>342</v>
      </c>
      <c r="D188" s="8" t="s">
        <v>383</v>
      </c>
      <c r="E188" s="9">
        <f t="shared" si="24"/>
        <v>39152.216216699424</v>
      </c>
      <c r="F188" s="10">
        <f t="shared" si="25"/>
        <v>1.9900937265800403E-4</v>
      </c>
      <c r="G188" s="9">
        <f t="shared" si="33"/>
        <v>9333.9296450830225</v>
      </c>
      <c r="H188" s="10">
        <f t="shared" si="26"/>
        <v>4.7444044363180401E-5</v>
      </c>
      <c r="I188" s="10">
        <v>1.0070710813173718E-4</v>
      </c>
      <c r="J188" s="11">
        <f t="shared" si="27"/>
        <v>9.8302264526266853E-5</v>
      </c>
      <c r="K188" s="43">
        <v>9.0700000000000003E-2</v>
      </c>
      <c r="L188" s="43">
        <v>1E-3</v>
      </c>
      <c r="M188" s="43">
        <v>9.1700000000000004E-2</v>
      </c>
      <c r="N188" s="9">
        <f t="shared" si="34"/>
        <v>430.96108571589389</v>
      </c>
      <c r="O188" s="12">
        <f t="shared" si="28"/>
        <v>2.1905604227775805E-6</v>
      </c>
      <c r="P188" s="45">
        <f t="shared" si="35"/>
        <v>8902.9685593671293</v>
      </c>
      <c r="Q188" s="46">
        <f t="shared" si="29"/>
        <v>4.5253483940402822E-5</v>
      </c>
      <c r="R188" s="9">
        <v>429735.93</v>
      </c>
      <c r="S188" s="9">
        <v>151183.75</v>
      </c>
      <c r="T188" s="9">
        <v>0</v>
      </c>
      <c r="U188" s="9"/>
      <c r="V188" s="9">
        <v>38977.06</v>
      </c>
      <c r="W188" s="9">
        <v>429.8</v>
      </c>
      <c r="X188" s="9">
        <f t="shared" si="30"/>
        <v>39152.216216699424</v>
      </c>
      <c r="Y188" s="9">
        <f t="shared" si="31"/>
        <v>430.96108571589389</v>
      </c>
      <c r="Z188" s="9">
        <f t="shared" si="32"/>
        <v>8902.9685593671293</v>
      </c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:35" x14ac:dyDescent="0.25">
      <c r="A189" s="2">
        <v>6650</v>
      </c>
      <c r="B189" s="2" t="s">
        <v>384</v>
      </c>
      <c r="C189" s="2" t="s">
        <v>342</v>
      </c>
      <c r="D189" s="8" t="s">
        <v>385</v>
      </c>
      <c r="E189" s="9">
        <f t="shared" si="24"/>
        <v>1976.1206186097268</v>
      </c>
      <c r="F189" s="10">
        <f t="shared" si="25"/>
        <v>1.0044553351192679E-5</v>
      </c>
      <c r="G189" s="9">
        <f t="shared" si="33"/>
        <v>471.10603681277246</v>
      </c>
      <c r="H189" s="10">
        <f t="shared" si="26"/>
        <v>2.3946158327946628E-6</v>
      </c>
      <c r="I189" s="10">
        <v>4.8117644572751489E-6</v>
      </c>
      <c r="J189" s="11">
        <f t="shared" si="27"/>
        <v>5.2327888939175302E-6</v>
      </c>
      <c r="K189" s="43">
        <v>9.0700000000000003E-2</v>
      </c>
      <c r="L189" s="43">
        <v>1E-3</v>
      </c>
      <c r="M189" s="43">
        <v>9.1700000000000004E-2</v>
      </c>
      <c r="N189" s="9">
        <f t="shared" si="34"/>
        <v>21.748594576960773</v>
      </c>
      <c r="O189" s="12">
        <f t="shared" si="28"/>
        <v>1.10547360563159E-7</v>
      </c>
      <c r="P189" s="45">
        <f t="shared" si="35"/>
        <v>449.35744223581167</v>
      </c>
      <c r="Q189" s="46">
        <f t="shared" si="29"/>
        <v>2.2840684722315037E-6</v>
      </c>
      <c r="R189" s="9">
        <v>21690</v>
      </c>
      <c r="S189" s="9">
        <v>0</v>
      </c>
      <c r="T189" s="9">
        <v>0</v>
      </c>
      <c r="U189" s="9"/>
      <c r="V189" s="9">
        <v>1967.28</v>
      </c>
      <c r="W189" s="9">
        <v>21.69</v>
      </c>
      <c r="X189" s="9">
        <f t="shared" si="30"/>
        <v>1976.1206186097268</v>
      </c>
      <c r="Y189" s="9">
        <f t="shared" si="31"/>
        <v>21.748594576960773</v>
      </c>
      <c r="Z189" s="9">
        <f t="shared" si="32"/>
        <v>449.35744223581167</v>
      </c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:35" x14ac:dyDescent="0.25">
      <c r="A190" s="2">
        <v>6428</v>
      </c>
      <c r="B190" s="2" t="s">
        <v>178</v>
      </c>
      <c r="C190" s="2" t="s">
        <v>342</v>
      </c>
      <c r="D190" s="8" t="s">
        <v>386</v>
      </c>
      <c r="E190" s="9">
        <f t="shared" si="24"/>
        <v>23536.425475948992</v>
      </c>
      <c r="F190" s="10">
        <f t="shared" si="25"/>
        <v>1.1963484372521011E-4</v>
      </c>
      <c r="G190" s="9">
        <f t="shared" si="33"/>
        <v>5611.0233846083447</v>
      </c>
      <c r="H190" s="10">
        <f t="shared" si="26"/>
        <v>2.8520639484617957E-5</v>
      </c>
      <c r="I190" s="10">
        <v>1.1560469975378577E-4</v>
      </c>
      <c r="J190" s="11">
        <f t="shared" si="27"/>
        <v>4.0301439714243416E-6</v>
      </c>
      <c r="K190" s="43">
        <v>9.0700000000000003E-2</v>
      </c>
      <c r="L190" s="43">
        <v>1E-3</v>
      </c>
      <c r="M190" s="43">
        <v>9.1700000000000004E-2</v>
      </c>
      <c r="N190" s="9">
        <f t="shared" si="34"/>
        <v>258.98775902642683</v>
      </c>
      <c r="O190" s="12">
        <f t="shared" si="28"/>
        <v>1.3164258994863225E-6</v>
      </c>
      <c r="P190" s="45">
        <f t="shared" si="35"/>
        <v>5352.0356255819179</v>
      </c>
      <c r="Q190" s="46">
        <f t="shared" si="29"/>
        <v>2.7204213585131636E-5</v>
      </c>
      <c r="R190" s="9">
        <v>258335.76</v>
      </c>
      <c r="S190" s="9">
        <v>21608.29</v>
      </c>
      <c r="T190" s="9">
        <v>0</v>
      </c>
      <c r="U190" s="9"/>
      <c r="V190" s="9">
        <v>23431.13</v>
      </c>
      <c r="W190" s="9">
        <v>258.29000000000002</v>
      </c>
      <c r="X190" s="9">
        <f t="shared" si="30"/>
        <v>23536.425475948992</v>
      </c>
      <c r="Y190" s="9">
        <f t="shared" si="31"/>
        <v>258.98775902642683</v>
      </c>
      <c r="Z190" s="9">
        <f t="shared" si="32"/>
        <v>5352.0356255819179</v>
      </c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:35" x14ac:dyDescent="0.25">
      <c r="A191" s="2">
        <v>6433</v>
      </c>
      <c r="B191" s="2" t="s">
        <v>387</v>
      </c>
      <c r="C191" s="2" t="s">
        <v>342</v>
      </c>
      <c r="D191" s="8" t="s">
        <v>388</v>
      </c>
      <c r="E191" s="9">
        <f t="shared" si="24"/>
        <v>5488.31319951155</v>
      </c>
      <c r="F191" s="10">
        <f t="shared" si="25"/>
        <v>2.7896907821007951E-5</v>
      </c>
      <c r="G191" s="9">
        <f t="shared" si="33"/>
        <v>1308.4809453118544</v>
      </c>
      <c r="H191" s="10">
        <f t="shared" si="26"/>
        <v>6.6509637824894559E-6</v>
      </c>
      <c r="I191" s="10">
        <v>2.6051379211531336E-5</v>
      </c>
      <c r="J191" s="11">
        <f t="shared" si="27"/>
        <v>1.8455286094766156E-6</v>
      </c>
      <c r="K191" s="43">
        <v>9.0700000000000003E-2</v>
      </c>
      <c r="L191" s="43">
        <v>1E-3</v>
      </c>
      <c r="M191" s="43">
        <v>9.1700000000000004E-2</v>
      </c>
      <c r="N191" s="9">
        <f t="shared" si="34"/>
        <v>60.472924801129743</v>
      </c>
      <c r="O191" s="12">
        <f t="shared" si="28"/>
        <v>3.0738180339161448E-7</v>
      </c>
      <c r="P191" s="45">
        <f t="shared" si="35"/>
        <v>1248.0080205107247</v>
      </c>
      <c r="Q191" s="46">
        <f t="shared" si="29"/>
        <v>6.3435819790978413E-6</v>
      </c>
      <c r="R191" s="9">
        <v>53739.5</v>
      </c>
      <c r="S191" s="9">
        <v>0</v>
      </c>
      <c r="T191" s="9">
        <v>0</v>
      </c>
      <c r="U191" s="9"/>
      <c r="V191" s="9">
        <v>5463.76</v>
      </c>
      <c r="W191" s="9">
        <v>60.31</v>
      </c>
      <c r="X191" s="9">
        <f t="shared" si="30"/>
        <v>5488.31319951155</v>
      </c>
      <c r="Y191" s="9">
        <f t="shared" si="31"/>
        <v>60.472924801129743</v>
      </c>
      <c r="Z191" s="9">
        <f t="shared" si="32"/>
        <v>1248.0080205107247</v>
      </c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:35" x14ac:dyDescent="0.25">
      <c r="A192" s="2">
        <v>6707</v>
      </c>
      <c r="B192" s="2" t="s">
        <v>389</v>
      </c>
      <c r="C192" s="2" t="s">
        <v>342</v>
      </c>
      <c r="D192" s="8" t="s">
        <v>390</v>
      </c>
      <c r="E192" s="9">
        <f t="shared" si="24"/>
        <v>4773.4249868227835</v>
      </c>
      <c r="F192" s="10">
        <f t="shared" si="25"/>
        <v>2.4263155546542536E-5</v>
      </c>
      <c r="G192" s="9">
        <f t="shared" si="33"/>
        <v>1138.0085322197629</v>
      </c>
      <c r="H192" s="10">
        <f t="shared" si="26"/>
        <v>5.7844583515533874E-6</v>
      </c>
      <c r="I192" s="10">
        <v>2.4462809303155169E-5</v>
      </c>
      <c r="J192" s="11">
        <f t="shared" si="27"/>
        <v>-1.9965375661263303E-7</v>
      </c>
      <c r="K192" s="43">
        <v>9.0700000000000003E-2</v>
      </c>
      <c r="L192" s="43">
        <v>1E-3</v>
      </c>
      <c r="M192" s="43">
        <v>9.1700000000000004E-2</v>
      </c>
      <c r="N192" s="9">
        <f t="shared" si="34"/>
        <v>52.561610314628105</v>
      </c>
      <c r="O192" s="12">
        <f t="shared" si="28"/>
        <v>2.6716886310377105E-7</v>
      </c>
      <c r="P192" s="45">
        <f t="shared" si="35"/>
        <v>1085.4469219051348</v>
      </c>
      <c r="Q192" s="46">
        <f t="shared" si="29"/>
        <v>5.5172894884496166E-6</v>
      </c>
      <c r="R192" s="9">
        <v>52393</v>
      </c>
      <c r="S192" s="9">
        <v>0</v>
      </c>
      <c r="T192" s="9">
        <v>0</v>
      </c>
      <c r="U192" s="9"/>
      <c r="V192" s="9">
        <v>4752.07</v>
      </c>
      <c r="W192" s="9">
        <v>52.42</v>
      </c>
      <c r="X192" s="9">
        <f t="shared" si="30"/>
        <v>4773.4249868227835</v>
      </c>
      <c r="Y192" s="9">
        <f t="shared" si="31"/>
        <v>52.561610314628105</v>
      </c>
      <c r="Z192" s="9">
        <f t="shared" si="32"/>
        <v>1085.4469219051348</v>
      </c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:35" x14ac:dyDescent="0.25">
      <c r="A193" s="2">
        <v>6394</v>
      </c>
      <c r="B193" s="2" t="s">
        <v>391</v>
      </c>
      <c r="C193" s="2" t="s">
        <v>342</v>
      </c>
      <c r="D193" s="8" t="s">
        <v>392</v>
      </c>
      <c r="E193" s="9">
        <f t="shared" si="24"/>
        <v>7716.0193423664232</v>
      </c>
      <c r="F193" s="10">
        <f t="shared" si="25"/>
        <v>3.9220261766086462E-5</v>
      </c>
      <c r="G193" s="9">
        <f t="shared" si="33"/>
        <v>1839.4330582144817</v>
      </c>
      <c r="H193" s="10">
        <f t="shared" si="26"/>
        <v>9.3497751681684354E-6</v>
      </c>
      <c r="I193" s="10">
        <v>4.5727998228949016E-5</v>
      </c>
      <c r="J193" s="11">
        <f t="shared" si="27"/>
        <v>-6.5077364628625539E-6</v>
      </c>
      <c r="K193" s="43">
        <v>9.0700000000000003E-2</v>
      </c>
      <c r="L193" s="43">
        <v>1E-3</v>
      </c>
      <c r="M193" s="43">
        <v>9.1700000000000004E-2</v>
      </c>
      <c r="N193" s="9">
        <f t="shared" si="34"/>
        <v>84.858624206924375</v>
      </c>
      <c r="O193" s="12">
        <f t="shared" si="28"/>
        <v>4.3133347738405453E-7</v>
      </c>
      <c r="P193" s="45">
        <f t="shared" si="35"/>
        <v>1754.5744340075573</v>
      </c>
      <c r="Q193" s="46">
        <f t="shared" si="29"/>
        <v>8.9184416907843807E-6</v>
      </c>
      <c r="R193" s="9">
        <v>84692.12</v>
      </c>
      <c r="S193" s="9">
        <v>179251.23</v>
      </c>
      <c r="T193" s="9">
        <v>0</v>
      </c>
      <c r="U193" s="9"/>
      <c r="V193" s="9">
        <v>7681.5</v>
      </c>
      <c r="W193" s="9">
        <v>84.63</v>
      </c>
      <c r="X193" s="9">
        <f t="shared" si="30"/>
        <v>7716.0193423664232</v>
      </c>
      <c r="Y193" s="9">
        <f t="shared" si="31"/>
        <v>84.858624206924375</v>
      </c>
      <c r="Z193" s="9">
        <f t="shared" si="32"/>
        <v>1754.5744340075573</v>
      </c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:35" x14ac:dyDescent="0.25">
      <c r="A194" s="2">
        <v>6677</v>
      </c>
      <c r="B194" s="2" t="s">
        <v>393</v>
      </c>
      <c r="C194" s="2" t="s">
        <v>342</v>
      </c>
      <c r="D194" s="8" t="s">
        <v>394</v>
      </c>
      <c r="E194" s="9">
        <f t="shared" si="24"/>
        <v>102116.60151016447</v>
      </c>
      <c r="F194" s="10">
        <f t="shared" si="25"/>
        <v>5.1905518431003396E-4</v>
      </c>
      <c r="G194" s="9">
        <f t="shared" si="33"/>
        <v>24344.843820955022</v>
      </c>
      <c r="H194" s="10">
        <f t="shared" si="26"/>
        <v>1.2374400645547343E-4</v>
      </c>
      <c r="I194" s="10">
        <v>5.2886930437219483E-4</v>
      </c>
      <c r="J194" s="11">
        <f t="shared" si="27"/>
        <v>-9.8141200621608676E-6</v>
      </c>
      <c r="K194" s="43">
        <v>9.0700000000000003E-2</v>
      </c>
      <c r="L194" s="43">
        <v>1E-3</v>
      </c>
      <c r="M194" s="43">
        <v>9.1700000000000004E-2</v>
      </c>
      <c r="N194" s="9">
        <f t="shared" si="34"/>
        <v>1124.1687101896632</v>
      </c>
      <c r="O194" s="12">
        <f t="shared" si="28"/>
        <v>5.7141110106860323E-6</v>
      </c>
      <c r="P194" s="45">
        <f t="shared" si="35"/>
        <v>23220.675110765358</v>
      </c>
      <c r="Q194" s="46">
        <f t="shared" si="29"/>
        <v>1.1802989544478739E-4</v>
      </c>
      <c r="R194" s="9">
        <v>1112498.79</v>
      </c>
      <c r="S194" s="9">
        <v>65726.25</v>
      </c>
      <c r="T194" s="9">
        <v>0</v>
      </c>
      <c r="U194" s="9"/>
      <c r="V194" s="9">
        <v>101659.76</v>
      </c>
      <c r="W194" s="9">
        <v>1121.1399999999999</v>
      </c>
      <c r="X194" s="9">
        <f t="shared" si="30"/>
        <v>102116.60151016447</v>
      </c>
      <c r="Y194" s="9">
        <f t="shared" si="31"/>
        <v>1124.1687101896632</v>
      </c>
      <c r="Z194" s="9">
        <f t="shared" si="32"/>
        <v>23220.675110765358</v>
      </c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:35" x14ac:dyDescent="0.25">
      <c r="A195" s="2">
        <v>6686</v>
      </c>
      <c r="B195" s="2" t="s">
        <v>395</v>
      </c>
      <c r="C195" s="2" t="s">
        <v>342</v>
      </c>
      <c r="D195" s="8" t="s">
        <v>396</v>
      </c>
      <c r="E195" s="9">
        <f t="shared" si="24"/>
        <v>43208.593329102521</v>
      </c>
      <c r="F195" s="10">
        <f t="shared" si="25"/>
        <v>2.1962779844354898E-4</v>
      </c>
      <c r="G195" s="9">
        <f t="shared" si="33"/>
        <v>10300.914508582615</v>
      </c>
      <c r="H195" s="10">
        <f t="shared" si="26"/>
        <v>5.2359195270340524E-5</v>
      </c>
      <c r="I195" s="10">
        <v>2.182188876522819E-4</v>
      </c>
      <c r="J195" s="11">
        <f t="shared" si="27"/>
        <v>1.4089107912670831E-6</v>
      </c>
      <c r="K195" s="43">
        <v>9.0700000000000003E-2</v>
      </c>
      <c r="L195" s="43">
        <v>1E-3</v>
      </c>
      <c r="M195" s="43">
        <v>9.1700000000000004E-2</v>
      </c>
      <c r="N195" s="9">
        <f t="shared" si="34"/>
        <v>475.55121945667048</v>
      </c>
      <c r="O195" s="12">
        <f t="shared" si="28"/>
        <v>2.417210543766224E-6</v>
      </c>
      <c r="P195" s="45">
        <f t="shared" si="35"/>
        <v>9825.363289125944</v>
      </c>
      <c r="Q195" s="46">
        <f t="shared" si="29"/>
        <v>4.9941984726574298E-5</v>
      </c>
      <c r="R195" s="9">
        <v>474257.08</v>
      </c>
      <c r="S195" s="9">
        <v>0</v>
      </c>
      <c r="T195" s="9">
        <v>0</v>
      </c>
      <c r="U195" s="9"/>
      <c r="V195" s="9">
        <v>43015.29</v>
      </c>
      <c r="W195" s="9">
        <v>474.27</v>
      </c>
      <c r="X195" s="9">
        <f t="shared" si="30"/>
        <v>43208.593329102521</v>
      </c>
      <c r="Y195" s="9">
        <f t="shared" si="31"/>
        <v>475.55121945667048</v>
      </c>
      <c r="Z195" s="9">
        <f t="shared" si="32"/>
        <v>9825.363289125944</v>
      </c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:35" x14ac:dyDescent="0.25">
      <c r="A196" s="2">
        <v>8514</v>
      </c>
      <c r="B196" s="2">
        <v>0</v>
      </c>
      <c r="C196" s="2" t="s">
        <v>342</v>
      </c>
      <c r="D196" s="8" t="s">
        <v>397</v>
      </c>
      <c r="E196" s="9">
        <f t="shared" si="24"/>
        <v>2072.8232394636771</v>
      </c>
      <c r="F196" s="10">
        <f t="shared" si="25"/>
        <v>1.0536089457450723E-5</v>
      </c>
      <c r="G196" s="9">
        <f t="shared" si="33"/>
        <v>494.16849721519071</v>
      </c>
      <c r="H196" s="10">
        <f t="shared" si="26"/>
        <v>2.5118415283014659E-6</v>
      </c>
      <c r="I196" s="10">
        <v>1.0789859700319332E-5</v>
      </c>
      <c r="J196" s="11">
        <f t="shared" si="27"/>
        <v>-2.5377024286860884E-7</v>
      </c>
      <c r="K196" s="43">
        <v>9.0700000000000003E-2</v>
      </c>
      <c r="L196" s="43">
        <v>1E-3</v>
      </c>
      <c r="M196" s="43">
        <v>9.1700000000000004E-2</v>
      </c>
      <c r="N196" s="9">
        <f t="shared" si="34"/>
        <v>22.82148513469927</v>
      </c>
      <c r="O196" s="12">
        <f t="shared" si="28"/>
        <v>1.1600082648305664E-7</v>
      </c>
      <c r="P196" s="45">
        <f t="shared" si="35"/>
        <v>471.34701208049142</v>
      </c>
      <c r="Q196" s="46">
        <f t="shared" si="29"/>
        <v>2.3958407018184089E-6</v>
      </c>
      <c r="R196" s="9">
        <v>22751.18</v>
      </c>
      <c r="S196" s="9">
        <v>0</v>
      </c>
      <c r="T196" s="9">
        <v>0</v>
      </c>
      <c r="U196" s="9"/>
      <c r="V196" s="9">
        <v>2063.5500000000002</v>
      </c>
      <c r="W196" s="9">
        <v>22.76</v>
      </c>
      <c r="X196" s="9">
        <f t="shared" si="30"/>
        <v>2072.8232394636771</v>
      </c>
      <c r="Y196" s="9">
        <f t="shared" si="31"/>
        <v>22.82148513469927</v>
      </c>
      <c r="Z196" s="9">
        <f t="shared" si="32"/>
        <v>471.34701208049142</v>
      </c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:35" x14ac:dyDescent="0.25">
      <c r="A197" s="2">
        <v>6389</v>
      </c>
      <c r="B197" s="2" t="s">
        <v>398</v>
      </c>
      <c r="C197" s="2" t="s">
        <v>342</v>
      </c>
      <c r="D197" s="8" t="s">
        <v>399</v>
      </c>
      <c r="E197" s="9">
        <f t="shared" si="24"/>
        <v>93628.066144177617</v>
      </c>
      <c r="F197" s="10">
        <f t="shared" si="25"/>
        <v>4.7590825008234143E-4</v>
      </c>
      <c r="G197" s="9">
        <f t="shared" si="33"/>
        <v>22320.901634303053</v>
      </c>
      <c r="H197" s="10">
        <f t="shared" si="26"/>
        <v>1.1345637771353058E-4</v>
      </c>
      <c r="I197" s="10">
        <v>5.1027698778121592E-4</v>
      </c>
      <c r="J197" s="11">
        <f t="shared" si="27"/>
        <v>-3.4368737698874487E-5</v>
      </c>
      <c r="K197" s="43">
        <v>9.0700000000000003E-2</v>
      </c>
      <c r="L197" s="43">
        <v>1E-3</v>
      </c>
      <c r="M197" s="43">
        <v>9.1700000000000004E-2</v>
      </c>
      <c r="N197" s="9">
        <f t="shared" si="34"/>
        <v>1030.466259142315</v>
      </c>
      <c r="O197" s="12">
        <f t="shared" si="28"/>
        <v>5.2378246646912328E-6</v>
      </c>
      <c r="P197" s="45">
        <f t="shared" si="35"/>
        <v>21290.435375160738</v>
      </c>
      <c r="Q197" s="46">
        <f t="shared" si="29"/>
        <v>1.0821855304883935E-4</v>
      </c>
      <c r="R197" s="9">
        <v>1027667.13</v>
      </c>
      <c r="S197" s="9">
        <v>136721.63</v>
      </c>
      <c r="T197" s="9">
        <v>0</v>
      </c>
      <c r="U197" s="9"/>
      <c r="V197" s="9">
        <v>93209.2</v>
      </c>
      <c r="W197" s="9">
        <v>1027.69</v>
      </c>
      <c r="X197" s="9">
        <f t="shared" si="30"/>
        <v>93628.066144177617</v>
      </c>
      <c r="Y197" s="9">
        <f t="shared" si="31"/>
        <v>1030.466259142315</v>
      </c>
      <c r="Z197" s="9">
        <f t="shared" si="32"/>
        <v>21290.435375160738</v>
      </c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:35" x14ac:dyDescent="0.25">
      <c r="A198" s="2">
        <v>8715</v>
      </c>
      <c r="B198" s="2">
        <v>0</v>
      </c>
      <c r="C198" s="2" t="s">
        <v>342</v>
      </c>
      <c r="D198" s="8" t="s">
        <v>400</v>
      </c>
      <c r="E198" s="9">
        <f t="shared" si="24"/>
        <v>10728.767546881081</v>
      </c>
      <c r="F198" s="10">
        <f t="shared" si="25"/>
        <v>5.4533957594657725E-5</v>
      </c>
      <c r="G198" s="9">
        <f t="shared" si="33"/>
        <v>2557.7125610471558</v>
      </c>
      <c r="H198" s="10">
        <f t="shared" si="26"/>
        <v>1.3000765254161679E-5</v>
      </c>
      <c r="I198" s="10">
        <v>5.822697662962283E-5</v>
      </c>
      <c r="J198" s="11">
        <f t="shared" si="27"/>
        <v>-3.6930190349651054E-6</v>
      </c>
      <c r="K198" s="43">
        <v>9.0700000000000003E-2</v>
      </c>
      <c r="L198" s="43">
        <v>1E-3</v>
      </c>
      <c r="M198" s="43">
        <v>9.1700000000000004E-2</v>
      </c>
      <c r="N198" s="9">
        <f t="shared" si="34"/>
        <v>118.05806940946802</v>
      </c>
      <c r="O198" s="12">
        <f t="shared" si="28"/>
        <v>6.0008511907359795E-7</v>
      </c>
      <c r="P198" s="45">
        <f t="shared" si="35"/>
        <v>2439.6544916376879</v>
      </c>
      <c r="Q198" s="46">
        <f t="shared" si="29"/>
        <v>1.2400680135088082E-5</v>
      </c>
      <c r="R198" s="9">
        <v>117759.95</v>
      </c>
      <c r="S198" s="9">
        <v>0</v>
      </c>
      <c r="T198" s="9">
        <v>0</v>
      </c>
      <c r="U198" s="9"/>
      <c r="V198" s="9">
        <v>10680.77</v>
      </c>
      <c r="W198" s="9">
        <v>117.74000000000001</v>
      </c>
      <c r="X198" s="9">
        <f t="shared" si="30"/>
        <v>10728.767546881081</v>
      </c>
      <c r="Y198" s="9">
        <f t="shared" si="31"/>
        <v>118.05806940946802</v>
      </c>
      <c r="Z198" s="9">
        <f t="shared" si="32"/>
        <v>2439.6544916376879</v>
      </c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:35" x14ac:dyDescent="0.25">
      <c r="A199" s="2">
        <v>6705</v>
      </c>
      <c r="B199" s="2" t="s">
        <v>401</v>
      </c>
      <c r="C199" s="2" t="s">
        <v>342</v>
      </c>
      <c r="D199" s="8" t="s">
        <v>402</v>
      </c>
      <c r="E199" s="9">
        <f t="shared" si="24"/>
        <v>1815.1806174336614</v>
      </c>
      <c r="F199" s="10">
        <f t="shared" si="25"/>
        <v>9.2265008431978401E-6</v>
      </c>
      <c r="G199" s="9">
        <f t="shared" si="33"/>
        <v>432.74453476412282</v>
      </c>
      <c r="H199" s="10">
        <f t="shared" si="26"/>
        <v>2.1996256331424584E-6</v>
      </c>
      <c r="I199" s="10">
        <v>9.6427360724271227E-6</v>
      </c>
      <c r="J199" s="11">
        <f t="shared" si="27"/>
        <v>-4.1623522922928264E-7</v>
      </c>
      <c r="K199" s="43">
        <v>9.0700000000000003E-2</v>
      </c>
      <c r="L199" s="43">
        <v>1E-3</v>
      </c>
      <c r="M199" s="43">
        <v>9.1700000000000004E-2</v>
      </c>
      <c r="N199" s="9">
        <f t="shared" si="34"/>
        <v>19.983840014699314</v>
      </c>
      <c r="O199" s="12">
        <f t="shared" si="28"/>
        <v>1.0157717362949554E-7</v>
      </c>
      <c r="P199" s="45">
        <f t="shared" si="35"/>
        <v>412.76069474942352</v>
      </c>
      <c r="Q199" s="46">
        <f t="shared" si="29"/>
        <v>2.0980484595129629E-6</v>
      </c>
      <c r="R199" s="9">
        <v>19923.400000000001</v>
      </c>
      <c r="S199" s="9">
        <v>0</v>
      </c>
      <c r="T199" s="9">
        <v>0</v>
      </c>
      <c r="U199" s="9"/>
      <c r="V199" s="9">
        <v>1807.06</v>
      </c>
      <c r="W199" s="9">
        <v>19.93</v>
      </c>
      <c r="X199" s="9">
        <f t="shared" si="30"/>
        <v>1815.1806174336614</v>
      </c>
      <c r="Y199" s="9">
        <f t="shared" si="31"/>
        <v>19.983840014699314</v>
      </c>
      <c r="Z199" s="9">
        <f t="shared" si="32"/>
        <v>412.76069474942352</v>
      </c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:35" x14ac:dyDescent="0.25">
      <c r="A200" s="2">
        <v>6750</v>
      </c>
      <c r="B200" s="2" t="s">
        <v>403</v>
      </c>
      <c r="C200" s="2" t="s">
        <v>342</v>
      </c>
      <c r="D200" s="8" t="s">
        <v>404</v>
      </c>
      <c r="E200" s="9">
        <f t="shared" si="24"/>
        <v>3280.134416679537</v>
      </c>
      <c r="F200" s="10">
        <f t="shared" si="25"/>
        <v>1.6672810777411275E-5</v>
      </c>
      <c r="G200" s="9">
        <f t="shared" si="33"/>
        <v>781.94917765070966</v>
      </c>
      <c r="H200" s="10">
        <f t="shared" si="26"/>
        <v>3.9746208601171344E-6</v>
      </c>
      <c r="I200" s="10">
        <v>1.7509552859508263E-5</v>
      </c>
      <c r="J200" s="11">
        <f t="shared" si="27"/>
        <v>-8.3674208209698776E-7</v>
      </c>
      <c r="K200" s="43">
        <v>9.0700000000000003E-2</v>
      </c>
      <c r="L200" s="43">
        <v>1E-3</v>
      </c>
      <c r="M200" s="43">
        <v>9.1700000000000004E-2</v>
      </c>
      <c r="N200" s="9">
        <f t="shared" si="34"/>
        <v>36.067171366218481</v>
      </c>
      <c r="O200" s="12">
        <f t="shared" si="28"/>
        <v>1.8332819545674635E-7</v>
      </c>
      <c r="P200" s="45">
        <f t="shared" si="35"/>
        <v>745.88200628449113</v>
      </c>
      <c r="Q200" s="46">
        <f t="shared" si="29"/>
        <v>3.7912926646603876E-6</v>
      </c>
      <c r="R200" s="9">
        <v>36002.730000000003</v>
      </c>
      <c r="S200" s="9">
        <v>0</v>
      </c>
      <c r="T200" s="9">
        <v>0</v>
      </c>
      <c r="U200" s="9"/>
      <c r="V200" s="9">
        <v>3265.46</v>
      </c>
      <c r="W200" s="9">
        <v>35.97</v>
      </c>
      <c r="X200" s="9">
        <f t="shared" si="30"/>
        <v>3280.134416679537</v>
      </c>
      <c r="Y200" s="9">
        <f t="shared" si="31"/>
        <v>36.067171366218481</v>
      </c>
      <c r="Z200" s="9">
        <f t="shared" si="32"/>
        <v>745.88200628449113</v>
      </c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:35" x14ac:dyDescent="0.25">
      <c r="A201" s="2">
        <v>6716</v>
      </c>
      <c r="B201" s="2" t="s">
        <v>405</v>
      </c>
      <c r="C201" s="2" t="s">
        <v>342</v>
      </c>
      <c r="D201" s="8" t="s">
        <v>406</v>
      </c>
      <c r="E201" s="9">
        <f t="shared" si="24"/>
        <v>17523.716273354399</v>
      </c>
      <c r="F201" s="10">
        <f t="shared" si="25"/>
        <v>8.9072448999953581E-5</v>
      </c>
      <c r="G201" s="9">
        <f t="shared" si="33"/>
        <v>4177.6729199720667</v>
      </c>
      <c r="H201" s="10">
        <f t="shared" si="26"/>
        <v>2.1234968216674313E-5</v>
      </c>
      <c r="I201" s="10">
        <v>6.7493209960906421E-5</v>
      </c>
      <c r="J201" s="11">
        <f t="shared" si="27"/>
        <v>2.157923903904716E-5</v>
      </c>
      <c r="K201" s="43">
        <v>9.0700000000000003E-2</v>
      </c>
      <c r="L201" s="43">
        <v>1E-3</v>
      </c>
      <c r="M201" s="43">
        <v>9.1700000000000004E-2</v>
      </c>
      <c r="N201" s="9">
        <f t="shared" si="34"/>
        <v>192.88967905808866</v>
      </c>
      <c r="O201" s="12">
        <f t="shared" si="28"/>
        <v>9.8045162524365574E-7</v>
      </c>
      <c r="P201" s="45">
        <f t="shared" si="35"/>
        <v>3984.7832409139778</v>
      </c>
      <c r="Q201" s="46">
        <f t="shared" si="29"/>
        <v>2.0254516591430656E-5</v>
      </c>
      <c r="R201" s="9">
        <v>192341.41</v>
      </c>
      <c r="S201" s="9">
        <v>81290.460000000006</v>
      </c>
      <c r="T201" s="9">
        <v>0</v>
      </c>
      <c r="U201" s="9"/>
      <c r="V201" s="9">
        <v>17445.32</v>
      </c>
      <c r="W201" s="9">
        <v>192.37</v>
      </c>
      <c r="X201" s="9">
        <f t="shared" si="30"/>
        <v>17523.716273354399</v>
      </c>
      <c r="Y201" s="9">
        <f t="shared" si="31"/>
        <v>192.88967905808866</v>
      </c>
      <c r="Z201" s="9">
        <f t="shared" si="32"/>
        <v>3984.7832409139778</v>
      </c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:35" x14ac:dyDescent="0.25">
      <c r="A202" s="2">
        <v>6708</v>
      </c>
      <c r="B202" s="2" t="s">
        <v>407</v>
      </c>
      <c r="C202" s="2" t="s">
        <v>342</v>
      </c>
      <c r="D202" s="8" t="s">
        <v>408</v>
      </c>
      <c r="E202" s="9">
        <f t="shared" si="24"/>
        <v>339165.98507113336</v>
      </c>
      <c r="F202" s="10">
        <f t="shared" si="25"/>
        <v>1.7239690734837871E-3</v>
      </c>
      <c r="G202" s="9">
        <f t="shared" si="33"/>
        <v>80856.654938711872</v>
      </c>
      <c r="H202" s="10">
        <f t="shared" si="26"/>
        <v>4.1099160480510501E-4</v>
      </c>
      <c r="I202" s="10">
        <v>1.5699918114490316E-3</v>
      </c>
      <c r="J202" s="11">
        <f t="shared" si="27"/>
        <v>1.5397726203475546E-4</v>
      </c>
      <c r="K202" s="43">
        <v>9.0700000000000003E-2</v>
      </c>
      <c r="L202" s="43">
        <v>1E-3</v>
      </c>
      <c r="M202" s="43">
        <v>9.1700000000000004E-2</v>
      </c>
      <c r="N202" s="9">
        <f t="shared" si="34"/>
        <v>3732.4358451538606</v>
      </c>
      <c r="O202" s="12">
        <f t="shared" si="28"/>
        <v>1.8971843430755727E-5</v>
      </c>
      <c r="P202" s="45">
        <f t="shared" si="35"/>
        <v>77124.219093558015</v>
      </c>
      <c r="Q202" s="46">
        <f t="shared" si="29"/>
        <v>3.9201976137434927E-4</v>
      </c>
      <c r="R202" s="9">
        <v>3722697.22</v>
      </c>
      <c r="S202" s="9">
        <v>441273.34</v>
      </c>
      <c r="T202" s="9">
        <v>0</v>
      </c>
      <c r="U202" s="9"/>
      <c r="V202" s="9">
        <v>337648.65</v>
      </c>
      <c r="W202" s="9">
        <v>3722.38</v>
      </c>
      <c r="X202" s="9">
        <f t="shared" si="30"/>
        <v>339165.98507113336</v>
      </c>
      <c r="Y202" s="9">
        <f t="shared" si="31"/>
        <v>3732.4358451538606</v>
      </c>
      <c r="Z202" s="9">
        <f t="shared" si="32"/>
        <v>77124.219093558015</v>
      </c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:35" x14ac:dyDescent="0.25">
      <c r="A203" s="2">
        <v>6699</v>
      </c>
      <c r="B203" s="2" t="s">
        <v>409</v>
      </c>
      <c r="C203" s="2" t="s">
        <v>342</v>
      </c>
      <c r="D203" s="8" t="s">
        <v>410</v>
      </c>
      <c r="E203" s="9">
        <f t="shared" ref="E203:E266" si="36">X203</f>
        <v>6010.3687319745686</v>
      </c>
      <c r="F203" s="10">
        <f t="shared" ref="F203:F266" si="37">E203/($E$586+$G$586)</f>
        <v>3.0550498193340237E-5</v>
      </c>
      <c r="G203" s="9">
        <f t="shared" si="33"/>
        <v>1432.8784183748364</v>
      </c>
      <c r="H203" s="10">
        <f t="shared" ref="H203:H266" si="38">G203/($E$586+$G$586)</f>
        <v>7.2832718729812994E-6</v>
      </c>
      <c r="I203" s="10">
        <v>2.626918413717877E-5</v>
      </c>
      <c r="J203" s="11">
        <f t="shared" ref="J203:J266" si="39">F203-I203</f>
        <v>4.2813140561614667E-6</v>
      </c>
      <c r="K203" s="43">
        <v>9.0700000000000003E-2</v>
      </c>
      <c r="L203" s="43">
        <v>1E-3</v>
      </c>
      <c r="M203" s="43">
        <v>9.1700000000000004E-2</v>
      </c>
      <c r="N203" s="9">
        <f t="shared" si="34"/>
        <v>66.15824205568795</v>
      </c>
      <c r="O203" s="12">
        <f t="shared" ref="O203:O266" si="40">N203/($E$586+$G$586)</f>
        <v>3.3628007606995063E-7</v>
      </c>
      <c r="P203" s="45">
        <f t="shared" si="35"/>
        <v>1366.7201763191485</v>
      </c>
      <c r="Q203" s="46">
        <f t="shared" ref="Q203:Q266" si="41">P203/($E$586+$G$586)</f>
        <v>6.946991796911349E-6</v>
      </c>
      <c r="R203" s="9">
        <v>65970</v>
      </c>
      <c r="S203" s="9">
        <v>0</v>
      </c>
      <c r="T203" s="9">
        <v>0</v>
      </c>
      <c r="U203" s="9"/>
      <c r="V203" s="9">
        <v>5983.48</v>
      </c>
      <c r="W203" s="9">
        <v>65.98</v>
      </c>
      <c r="X203" s="9">
        <f t="shared" ref="X203:X266" si="42">V203/$V$586*$X$587</f>
        <v>6010.3687319745686</v>
      </c>
      <c r="Y203" s="9">
        <f t="shared" ref="Y203:Y266" si="43">W203/$W$587*$Y$587</f>
        <v>66.15824205568795</v>
      </c>
      <c r="Z203" s="9">
        <f t="shared" ref="Z203:Z266" si="44">V203/$V$586*$Z$587</f>
        <v>1366.7201763191485</v>
      </c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:35" x14ac:dyDescent="0.25">
      <c r="A204" s="2">
        <v>6676</v>
      </c>
      <c r="B204" s="2" t="s">
        <v>411</v>
      </c>
      <c r="C204" s="2" t="s">
        <v>342</v>
      </c>
      <c r="D204" s="8" t="s">
        <v>412</v>
      </c>
      <c r="E204" s="9">
        <f t="shared" si="36"/>
        <v>513577.11234988313</v>
      </c>
      <c r="F204" s="10">
        <f t="shared" si="37"/>
        <v>2.6104948535880259E-3</v>
      </c>
      <c r="G204" s="9">
        <f t="shared" ref="G204:G267" si="45">Y204+Z204</f>
        <v>122435.91289265885</v>
      </c>
      <c r="H204" s="10">
        <f t="shared" si="38"/>
        <v>6.2233754740007247E-4</v>
      </c>
      <c r="I204" s="10">
        <v>2.6232730861632659E-3</v>
      </c>
      <c r="J204" s="11">
        <f t="shared" si="39"/>
        <v>-1.2778232575240064E-5</v>
      </c>
      <c r="K204" s="43">
        <v>9.0700000000000003E-2</v>
      </c>
      <c r="L204" s="43">
        <v>1E-3</v>
      </c>
      <c r="M204" s="43">
        <v>9.1700000000000004E-2</v>
      </c>
      <c r="N204" s="9">
        <f t="shared" ref="N204:N267" si="46">Y204</f>
        <v>5651.6966747442166</v>
      </c>
      <c r="O204" s="12">
        <f t="shared" si="40"/>
        <v>2.872738042385563E-5</v>
      </c>
      <c r="P204" s="45">
        <f t="shared" ref="P204:P267" si="47">Z204</f>
        <v>116784.21621791463</v>
      </c>
      <c r="Q204" s="46">
        <f t="shared" si="41"/>
        <v>5.9361016697621687E-4</v>
      </c>
      <c r="R204" s="9">
        <v>5637038.5700000003</v>
      </c>
      <c r="S204" s="9">
        <v>631398.28</v>
      </c>
      <c r="T204" s="9">
        <v>0</v>
      </c>
      <c r="U204" s="9"/>
      <c r="V204" s="9">
        <v>511279.50999999995</v>
      </c>
      <c r="W204" s="9">
        <v>5636.4699999999993</v>
      </c>
      <c r="X204" s="9">
        <f t="shared" si="42"/>
        <v>513577.11234988313</v>
      </c>
      <c r="Y204" s="9">
        <f t="shared" si="43"/>
        <v>5651.6966747442166</v>
      </c>
      <c r="Z204" s="9">
        <f t="shared" si="44"/>
        <v>116784.21621791463</v>
      </c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:35" x14ac:dyDescent="0.25">
      <c r="A205" s="2">
        <v>6638</v>
      </c>
      <c r="B205" s="2" t="s">
        <v>413</v>
      </c>
      <c r="C205" s="2" t="s">
        <v>342</v>
      </c>
      <c r="D205" s="8" t="s">
        <v>414</v>
      </c>
      <c r="E205" s="9">
        <f t="shared" si="36"/>
        <v>10576.536507196693</v>
      </c>
      <c r="F205" s="10">
        <f t="shared" si="37"/>
        <v>5.3760172439329939E-5</v>
      </c>
      <c r="G205" s="9">
        <f t="shared" si="45"/>
        <v>2521.6422597047563</v>
      </c>
      <c r="H205" s="10">
        <f t="shared" si="38"/>
        <v>1.281742114914332E-5</v>
      </c>
      <c r="I205" s="10">
        <v>5.4682937650665373E-5</v>
      </c>
      <c r="J205" s="11">
        <f t="shared" si="39"/>
        <v>-9.2276521133543351E-7</v>
      </c>
      <c r="K205" s="43">
        <v>9.0700000000000003E-2</v>
      </c>
      <c r="L205" s="43">
        <v>1E-3</v>
      </c>
      <c r="M205" s="43">
        <v>9.1700000000000004E-2</v>
      </c>
      <c r="N205" s="9">
        <f t="shared" si="46"/>
        <v>116.60415229851398</v>
      </c>
      <c r="O205" s="12">
        <f t="shared" si="40"/>
        <v>5.9269490824756847E-7</v>
      </c>
      <c r="P205" s="45">
        <f t="shared" si="47"/>
        <v>2405.0381074062425</v>
      </c>
      <c r="Q205" s="46">
        <f t="shared" si="41"/>
        <v>1.2224726240895751E-5</v>
      </c>
      <c r="R205" s="9">
        <v>116088.54</v>
      </c>
      <c r="S205" s="9">
        <v>0</v>
      </c>
      <c r="T205" s="9">
        <v>0</v>
      </c>
      <c r="U205" s="9"/>
      <c r="V205" s="9">
        <v>10529.22</v>
      </c>
      <c r="W205" s="9">
        <v>116.29</v>
      </c>
      <c r="X205" s="9">
        <f t="shared" si="42"/>
        <v>10576.536507196693</v>
      </c>
      <c r="Y205" s="9">
        <f t="shared" si="43"/>
        <v>116.60415229851398</v>
      </c>
      <c r="Z205" s="9">
        <f t="shared" si="44"/>
        <v>2405.0381074062425</v>
      </c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:35" x14ac:dyDescent="0.25">
      <c r="A206" s="2">
        <v>6414</v>
      </c>
      <c r="B206" s="2" t="s">
        <v>415</v>
      </c>
      <c r="C206" s="2" t="s">
        <v>342</v>
      </c>
      <c r="D206" s="8" t="s">
        <v>416</v>
      </c>
      <c r="E206" s="9">
        <f t="shared" si="36"/>
        <v>1110.6587810533269</v>
      </c>
      <c r="F206" s="10">
        <f t="shared" si="37"/>
        <v>5.6454405040869807E-6</v>
      </c>
      <c r="G206" s="9">
        <f t="shared" si="45"/>
        <v>264.75972185679251</v>
      </c>
      <c r="H206" s="10">
        <f t="shared" si="38"/>
        <v>1.345764588655761E-6</v>
      </c>
      <c r="I206" s="10">
        <v>1.672518983494163E-5</v>
      </c>
      <c r="J206" s="11">
        <f t="shared" si="39"/>
        <v>-1.1079749330854649E-5</v>
      </c>
      <c r="K206" s="43">
        <v>9.0700000000000003E-2</v>
      </c>
      <c r="L206" s="43">
        <v>1E-3</v>
      </c>
      <c r="M206" s="43">
        <v>9.1700000000000004E-2</v>
      </c>
      <c r="N206" s="9">
        <f t="shared" si="46"/>
        <v>12.202876717455627</v>
      </c>
      <c r="O206" s="12">
        <f t="shared" si="40"/>
        <v>6.2026803967434052E-8</v>
      </c>
      <c r="P206" s="45">
        <f t="shared" si="47"/>
        <v>252.55684513933687</v>
      </c>
      <c r="Q206" s="46">
        <f t="shared" si="41"/>
        <v>1.2837377846883269E-6</v>
      </c>
      <c r="R206" s="9">
        <v>12190.78</v>
      </c>
      <c r="S206" s="9">
        <v>29866.59</v>
      </c>
      <c r="T206" s="9">
        <v>0</v>
      </c>
      <c r="U206" s="9"/>
      <c r="V206" s="9">
        <v>1105.69</v>
      </c>
      <c r="W206" s="9">
        <v>12.17</v>
      </c>
      <c r="X206" s="9">
        <f t="shared" si="42"/>
        <v>1110.6587810533269</v>
      </c>
      <c r="Y206" s="9">
        <f t="shared" si="43"/>
        <v>12.202876717455627</v>
      </c>
      <c r="Z206" s="9">
        <f t="shared" si="44"/>
        <v>252.55684513933687</v>
      </c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:35" x14ac:dyDescent="0.25">
      <c r="A207" s="2">
        <v>6682</v>
      </c>
      <c r="B207" s="2" t="s">
        <v>417</v>
      </c>
      <c r="C207" s="2" t="s">
        <v>342</v>
      </c>
      <c r="D207" s="8" t="s">
        <v>418</v>
      </c>
      <c r="E207" s="9">
        <f t="shared" si="36"/>
        <v>499544.45410728239</v>
      </c>
      <c r="F207" s="10">
        <f t="shared" si="37"/>
        <v>2.5391673328641028E-3</v>
      </c>
      <c r="G207" s="9">
        <f t="shared" si="45"/>
        <v>119090.97947620221</v>
      </c>
      <c r="H207" s="10">
        <f t="shared" si="38"/>
        <v>6.0533536552849032E-4</v>
      </c>
      <c r="I207" s="10">
        <v>2.4222933655236958E-3</v>
      </c>
      <c r="J207" s="11">
        <f t="shared" si="39"/>
        <v>1.1687396734040697E-4</v>
      </c>
      <c r="K207" s="43">
        <v>9.0700000000000003E-2</v>
      </c>
      <c r="L207" s="43">
        <v>1E-3</v>
      </c>
      <c r="M207" s="43">
        <v>9.1700000000000004E-2</v>
      </c>
      <c r="N207" s="9">
        <f t="shared" si="46"/>
        <v>5497.7017851577884</v>
      </c>
      <c r="O207" s="12">
        <f t="shared" si="40"/>
        <v>2.794462967995107E-5</v>
      </c>
      <c r="P207" s="45">
        <f t="shared" si="47"/>
        <v>113593.27769104442</v>
      </c>
      <c r="Q207" s="46">
        <f t="shared" si="41"/>
        <v>5.7739073584853933E-4</v>
      </c>
      <c r="R207" s="9">
        <v>5482931.7000000002</v>
      </c>
      <c r="S207" s="9">
        <v>2142854.9500000002</v>
      </c>
      <c r="T207" s="9">
        <v>0</v>
      </c>
      <c r="U207" s="9"/>
      <c r="V207" s="9">
        <v>497309.63</v>
      </c>
      <c r="W207" s="9">
        <v>5482.8899999999994</v>
      </c>
      <c r="X207" s="9">
        <f t="shared" si="42"/>
        <v>499544.45410728239</v>
      </c>
      <c r="Y207" s="9">
        <f t="shared" si="43"/>
        <v>5497.7017851577884</v>
      </c>
      <c r="Z207" s="9">
        <f t="shared" si="44"/>
        <v>113593.27769104442</v>
      </c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:35" x14ac:dyDescent="0.25">
      <c r="A208" s="2">
        <v>6736</v>
      </c>
      <c r="B208" s="2" t="s">
        <v>419</v>
      </c>
      <c r="C208" s="2" t="s">
        <v>342</v>
      </c>
      <c r="D208" s="8" t="s">
        <v>420</v>
      </c>
      <c r="E208" s="9">
        <f t="shared" si="36"/>
        <v>13737.347102008142</v>
      </c>
      <c r="F208" s="10">
        <f t="shared" si="37"/>
        <v>6.9826464321317986E-5</v>
      </c>
      <c r="G208" s="9">
        <f t="shared" si="45"/>
        <v>3275.0341121238625</v>
      </c>
      <c r="H208" s="10">
        <f t="shared" si="38"/>
        <v>1.664688610422364E-5</v>
      </c>
      <c r="I208" s="10">
        <v>9.7962606893237984E-5</v>
      </c>
      <c r="J208" s="11">
        <f t="shared" si="39"/>
        <v>-2.8136142571919998E-5</v>
      </c>
      <c r="K208" s="43">
        <v>9.0700000000000003E-2</v>
      </c>
      <c r="L208" s="43">
        <v>1E-3</v>
      </c>
      <c r="M208" s="43">
        <v>9.1700000000000004E-2</v>
      </c>
      <c r="N208" s="9">
        <f t="shared" si="46"/>
        <v>151.24748759745333</v>
      </c>
      <c r="O208" s="12">
        <f t="shared" si="40"/>
        <v>7.6878579379192718E-7</v>
      </c>
      <c r="P208" s="45">
        <f t="shared" si="47"/>
        <v>3123.786624526409</v>
      </c>
      <c r="Q208" s="46">
        <f t="shared" si="41"/>
        <v>1.5878100310431713E-5</v>
      </c>
      <c r="R208" s="9">
        <v>150781.42000000001</v>
      </c>
      <c r="S208" s="9">
        <v>55848.33</v>
      </c>
      <c r="T208" s="9">
        <v>0</v>
      </c>
      <c r="U208" s="9"/>
      <c r="V208" s="9">
        <v>13675.89</v>
      </c>
      <c r="W208" s="9">
        <v>150.84</v>
      </c>
      <c r="X208" s="9">
        <f t="shared" si="42"/>
        <v>13737.347102008142</v>
      </c>
      <c r="Y208" s="9">
        <f t="shared" si="43"/>
        <v>151.24748759745333</v>
      </c>
      <c r="Z208" s="9">
        <f t="shared" si="44"/>
        <v>3123.786624526409</v>
      </c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:35" x14ac:dyDescent="0.25">
      <c r="A209" s="2">
        <v>6702</v>
      </c>
      <c r="B209" s="2" t="s">
        <v>421</v>
      </c>
      <c r="C209" s="2" t="s">
        <v>342</v>
      </c>
      <c r="D209" s="8" t="s">
        <v>422</v>
      </c>
      <c r="E209" s="9">
        <f t="shared" si="36"/>
        <v>6234.8630576694804</v>
      </c>
      <c r="F209" s="10">
        <f t="shared" si="37"/>
        <v>3.1691595153843084E-5</v>
      </c>
      <c r="G209" s="9">
        <f t="shared" si="45"/>
        <v>1486.3535584178117</v>
      </c>
      <c r="H209" s="10">
        <f t="shared" si="38"/>
        <v>7.5550841763730114E-6</v>
      </c>
      <c r="I209" s="10">
        <v>3.1918847592218669E-5</v>
      </c>
      <c r="J209" s="11">
        <f t="shared" si="39"/>
        <v>-2.272524383755854E-7</v>
      </c>
      <c r="K209" s="43">
        <v>9.0700000000000003E-2</v>
      </c>
      <c r="L209" s="43">
        <v>1E-3</v>
      </c>
      <c r="M209" s="43">
        <v>9.1700000000000004E-2</v>
      </c>
      <c r="N209" s="9">
        <f t="shared" si="46"/>
        <v>68.584779578797452</v>
      </c>
      <c r="O209" s="12">
        <f t="shared" si="40"/>
        <v>3.4861408310373786E-7</v>
      </c>
      <c r="P209" s="45">
        <f t="shared" si="47"/>
        <v>1417.7687788390142</v>
      </c>
      <c r="Q209" s="46">
        <f t="shared" si="41"/>
        <v>7.2064700932692737E-6</v>
      </c>
      <c r="R209" s="9">
        <v>45093.15</v>
      </c>
      <c r="S209" s="9">
        <v>0</v>
      </c>
      <c r="T209" s="9">
        <v>0</v>
      </c>
      <c r="U209" s="9"/>
      <c r="V209" s="9">
        <v>6206.9699999999993</v>
      </c>
      <c r="W209" s="9">
        <v>68.400000000000006</v>
      </c>
      <c r="X209" s="9">
        <f t="shared" si="42"/>
        <v>6234.8630576694804</v>
      </c>
      <c r="Y209" s="9">
        <f t="shared" si="43"/>
        <v>68.584779578797452</v>
      </c>
      <c r="Z209" s="9">
        <f t="shared" si="44"/>
        <v>1417.7687788390142</v>
      </c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:35" x14ac:dyDescent="0.25">
      <c r="A210" s="2">
        <v>6718</v>
      </c>
      <c r="B210" s="2" t="s">
        <v>423</v>
      </c>
      <c r="C210" s="2" t="s">
        <v>342</v>
      </c>
      <c r="D210" s="8" t="s">
        <v>424</v>
      </c>
      <c r="E210" s="9">
        <f t="shared" si="36"/>
        <v>20963.223680837793</v>
      </c>
      <c r="F210" s="10">
        <f t="shared" si="37"/>
        <v>1.0655534722536422E-4</v>
      </c>
      <c r="G210" s="9">
        <f t="shared" si="45"/>
        <v>4997.8177846115032</v>
      </c>
      <c r="H210" s="10">
        <f t="shared" si="38"/>
        <v>2.5403736444179192E-5</v>
      </c>
      <c r="I210" s="10">
        <v>1.0403588899051151E-4</v>
      </c>
      <c r="J210" s="11">
        <f t="shared" si="39"/>
        <v>2.5194582348527124E-6</v>
      </c>
      <c r="K210" s="43">
        <v>9.0700000000000003E-2</v>
      </c>
      <c r="L210" s="43">
        <v>1E-3</v>
      </c>
      <c r="M210" s="43">
        <v>9.1700000000000004E-2</v>
      </c>
      <c r="N210" s="9">
        <f t="shared" si="46"/>
        <v>230.91211826317638</v>
      </c>
      <c r="O210" s="12">
        <f t="shared" si="40"/>
        <v>1.1737183800871314E-6</v>
      </c>
      <c r="P210" s="45">
        <f t="shared" si="47"/>
        <v>4766.905666348327</v>
      </c>
      <c r="Q210" s="46">
        <f t="shared" si="41"/>
        <v>2.4230018064092062E-5</v>
      </c>
      <c r="R210" s="9">
        <v>230094.11</v>
      </c>
      <c r="S210" s="9">
        <v>0</v>
      </c>
      <c r="T210" s="9">
        <v>0</v>
      </c>
      <c r="U210" s="9"/>
      <c r="V210" s="9">
        <v>20869.439999999999</v>
      </c>
      <c r="W210" s="9">
        <v>230.29</v>
      </c>
      <c r="X210" s="9">
        <f t="shared" si="42"/>
        <v>20963.223680837793</v>
      </c>
      <c r="Y210" s="9">
        <f t="shared" si="43"/>
        <v>230.91211826317638</v>
      </c>
      <c r="Z210" s="9">
        <f t="shared" si="44"/>
        <v>4766.905666348327</v>
      </c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:35" x14ac:dyDescent="0.25">
      <c r="A211" s="2">
        <v>6691</v>
      </c>
      <c r="B211" s="2" t="s">
        <v>425</v>
      </c>
      <c r="C211" s="2" t="s">
        <v>342</v>
      </c>
      <c r="D211" s="8" t="s">
        <v>426</v>
      </c>
      <c r="E211" s="9">
        <f t="shared" si="36"/>
        <v>18191.001523518298</v>
      </c>
      <c r="F211" s="10">
        <f t="shared" si="37"/>
        <v>9.2464237048018558E-5</v>
      </c>
      <c r="G211" s="9">
        <f t="shared" si="45"/>
        <v>4336.7692319633634</v>
      </c>
      <c r="H211" s="10">
        <f t="shared" si="38"/>
        <v>2.2043649315755635E-5</v>
      </c>
      <c r="I211" s="10">
        <v>8.8520219517338171E-5</v>
      </c>
      <c r="J211" s="11">
        <f t="shared" si="39"/>
        <v>3.9440175306803865E-6</v>
      </c>
      <c r="K211" s="43">
        <v>9.0700000000000003E-2</v>
      </c>
      <c r="L211" s="43">
        <v>1E-3</v>
      </c>
      <c r="M211" s="43">
        <v>9.1700000000000004E-2</v>
      </c>
      <c r="N211" s="9">
        <f t="shared" si="46"/>
        <v>200.24950774388361</v>
      </c>
      <c r="O211" s="12">
        <f t="shared" si="40"/>
        <v>1.0178613821147295E-6</v>
      </c>
      <c r="P211" s="45">
        <f t="shared" si="47"/>
        <v>4136.5197242194799</v>
      </c>
      <c r="Q211" s="46">
        <f t="shared" si="41"/>
        <v>2.1025787933640906E-5</v>
      </c>
      <c r="R211" s="9">
        <v>199665</v>
      </c>
      <c r="S211" s="9">
        <v>40281.71</v>
      </c>
      <c r="T211" s="9">
        <v>0</v>
      </c>
      <c r="U211" s="9"/>
      <c r="V211" s="9">
        <v>18109.62</v>
      </c>
      <c r="W211" s="9">
        <v>199.71</v>
      </c>
      <c r="X211" s="9">
        <f t="shared" si="42"/>
        <v>18191.001523518298</v>
      </c>
      <c r="Y211" s="9">
        <f t="shared" si="43"/>
        <v>200.24950774388361</v>
      </c>
      <c r="Z211" s="9">
        <f t="shared" si="44"/>
        <v>4136.5197242194799</v>
      </c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:35" x14ac:dyDescent="0.25">
      <c r="A212" s="2">
        <v>7276</v>
      </c>
      <c r="B212" s="2" t="s">
        <v>427</v>
      </c>
      <c r="C212" s="2" t="s">
        <v>342</v>
      </c>
      <c r="D212" s="8" t="s">
        <v>428</v>
      </c>
      <c r="E212" s="9">
        <f t="shared" si="36"/>
        <v>221189.87248264914</v>
      </c>
      <c r="F212" s="10">
        <f t="shared" si="37"/>
        <v>1.1243005381212812E-3</v>
      </c>
      <c r="G212" s="9">
        <f t="shared" si="45"/>
        <v>52731.769760682335</v>
      </c>
      <c r="H212" s="10">
        <f t="shared" si="38"/>
        <v>2.6803377773398403E-4</v>
      </c>
      <c r="I212" s="10">
        <v>1.1028203020283177E-3</v>
      </c>
      <c r="J212" s="11">
        <f t="shared" si="39"/>
        <v>2.1480236092963475E-5</v>
      </c>
      <c r="K212" s="43">
        <v>9.0700000000000003E-2</v>
      </c>
      <c r="L212" s="43">
        <v>1E-3</v>
      </c>
      <c r="M212" s="43">
        <v>9.1700000000000004E-2</v>
      </c>
      <c r="N212" s="9">
        <f t="shared" si="46"/>
        <v>2434.5791887852597</v>
      </c>
      <c r="O212" s="12">
        <f t="shared" si="40"/>
        <v>1.237488254470084E-5</v>
      </c>
      <c r="P212" s="45">
        <f t="shared" si="47"/>
        <v>50297.190571897074</v>
      </c>
      <c r="Q212" s="46">
        <f t="shared" si="41"/>
        <v>2.5565889518928319E-4</v>
      </c>
      <c r="R212" s="9">
        <v>2427789.73</v>
      </c>
      <c r="S212" s="9">
        <v>602857.9</v>
      </c>
      <c r="T212" s="9">
        <v>0</v>
      </c>
      <c r="U212" s="9"/>
      <c r="V212" s="9">
        <v>220200.33</v>
      </c>
      <c r="W212" s="9">
        <v>2428.02</v>
      </c>
      <c r="X212" s="9">
        <f t="shared" si="42"/>
        <v>221189.87248264914</v>
      </c>
      <c r="Y212" s="9">
        <f t="shared" si="43"/>
        <v>2434.5791887852597</v>
      </c>
      <c r="Z212" s="9">
        <f t="shared" si="44"/>
        <v>50297.190571897074</v>
      </c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:35" x14ac:dyDescent="0.25">
      <c r="A213" s="2">
        <v>6373</v>
      </c>
      <c r="B213" s="2" t="s">
        <v>429</v>
      </c>
      <c r="C213" s="2" t="s">
        <v>342</v>
      </c>
      <c r="D213" s="8" t="s">
        <v>430</v>
      </c>
      <c r="E213" s="9">
        <f t="shared" si="36"/>
        <v>1781.1785013444726</v>
      </c>
      <c r="F213" s="10">
        <f t="shared" si="37"/>
        <v>9.0536692529118234E-6</v>
      </c>
      <c r="G213" s="9">
        <f t="shared" si="45"/>
        <v>424.67174819764978</v>
      </c>
      <c r="H213" s="10">
        <f t="shared" si="38"/>
        <v>2.158591935808346E-6</v>
      </c>
      <c r="I213" s="10">
        <v>1.0597363653973684E-5</v>
      </c>
      <c r="J213" s="11">
        <f t="shared" si="39"/>
        <v>-1.543694401061861E-6</v>
      </c>
      <c r="K213" s="43">
        <v>9.0700000000000003E-2</v>
      </c>
      <c r="L213" s="43">
        <v>1E-3</v>
      </c>
      <c r="M213" s="43">
        <v>9.1700000000000004E-2</v>
      </c>
      <c r="N213" s="9">
        <f t="shared" si="46"/>
        <v>19.642921519716989</v>
      </c>
      <c r="O213" s="12">
        <f t="shared" si="40"/>
        <v>9.9844296608219663E-8</v>
      </c>
      <c r="P213" s="45">
        <f t="shared" si="47"/>
        <v>405.02882667793278</v>
      </c>
      <c r="Q213" s="46">
        <f t="shared" si="41"/>
        <v>2.0587476392001264E-6</v>
      </c>
      <c r="R213" s="9">
        <v>19550</v>
      </c>
      <c r="S213" s="9">
        <v>0</v>
      </c>
      <c r="T213" s="9">
        <v>0</v>
      </c>
      <c r="U213" s="9"/>
      <c r="V213" s="9">
        <v>1773.21</v>
      </c>
      <c r="W213" s="9">
        <v>19.59</v>
      </c>
      <c r="X213" s="9">
        <f t="shared" si="42"/>
        <v>1781.1785013444726</v>
      </c>
      <c r="Y213" s="9">
        <f t="shared" si="43"/>
        <v>19.642921519716989</v>
      </c>
      <c r="Z213" s="9">
        <f t="shared" si="44"/>
        <v>405.02882667793278</v>
      </c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:35" x14ac:dyDescent="0.25">
      <c r="A214" s="2">
        <v>6717</v>
      </c>
      <c r="B214" s="2" t="s">
        <v>431</v>
      </c>
      <c r="C214" s="2" t="s">
        <v>342</v>
      </c>
      <c r="D214" s="8" t="s">
        <v>432</v>
      </c>
      <c r="E214" s="9">
        <f t="shared" si="36"/>
        <v>5960.4252988296803</v>
      </c>
      <c r="F214" s="10">
        <f t="shared" si="37"/>
        <v>3.0296637435023523E-5</v>
      </c>
      <c r="G214" s="9">
        <f t="shared" si="45"/>
        <v>1420.940027881577</v>
      </c>
      <c r="H214" s="10">
        <f t="shared" si="38"/>
        <v>7.2225894434232895E-6</v>
      </c>
      <c r="I214" s="10">
        <v>3.0419044465963851E-5</v>
      </c>
      <c r="J214" s="11">
        <f t="shared" si="39"/>
        <v>-1.2240703094032788E-7</v>
      </c>
      <c r="K214" s="43">
        <v>9.0700000000000003E-2</v>
      </c>
      <c r="L214" s="43">
        <v>1E-3</v>
      </c>
      <c r="M214" s="43">
        <v>9.1700000000000004E-2</v>
      </c>
      <c r="N214" s="9">
        <f t="shared" si="46"/>
        <v>65.576675211306338</v>
      </c>
      <c r="O214" s="12">
        <f t="shared" si="40"/>
        <v>3.3332399173953885E-7</v>
      </c>
      <c r="P214" s="45">
        <f t="shared" si="47"/>
        <v>1355.3633526702706</v>
      </c>
      <c r="Q214" s="46">
        <f t="shared" si="41"/>
        <v>6.8892654516837508E-6</v>
      </c>
      <c r="R214" s="9">
        <v>65422.32</v>
      </c>
      <c r="S214" s="9">
        <v>0</v>
      </c>
      <c r="T214" s="9">
        <v>0</v>
      </c>
      <c r="U214" s="9"/>
      <c r="V214" s="9">
        <v>5933.76</v>
      </c>
      <c r="W214" s="9">
        <v>65.400000000000006</v>
      </c>
      <c r="X214" s="9">
        <f t="shared" si="42"/>
        <v>5960.4252988296803</v>
      </c>
      <c r="Y214" s="9">
        <f t="shared" si="43"/>
        <v>65.576675211306338</v>
      </c>
      <c r="Z214" s="9">
        <f t="shared" si="44"/>
        <v>1355.3633526702706</v>
      </c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:35" x14ac:dyDescent="0.25">
      <c r="A215" s="2">
        <v>11990</v>
      </c>
      <c r="B215" s="2" t="s">
        <v>178</v>
      </c>
      <c r="C215" s="2" t="s">
        <v>342</v>
      </c>
      <c r="D215" s="8" t="s">
        <v>433</v>
      </c>
      <c r="E215" s="9">
        <f t="shared" si="36"/>
        <v>92816.666164462295</v>
      </c>
      <c r="F215" s="10">
        <f t="shared" si="37"/>
        <v>4.7178393180507904E-4</v>
      </c>
      <c r="G215" s="9">
        <f t="shared" si="45"/>
        <v>22127.400132758048</v>
      </c>
      <c r="H215" s="10">
        <f t="shared" si="38"/>
        <v>1.1247281621556286E-4</v>
      </c>
      <c r="I215" s="10">
        <v>4.507612745281946E-4</v>
      </c>
      <c r="J215" s="11">
        <f t="shared" si="39"/>
        <v>2.1022657276884439E-5</v>
      </c>
      <c r="K215" s="43">
        <v>9.0700000000000003E-2</v>
      </c>
      <c r="L215" s="43">
        <v>1E-3</v>
      </c>
      <c r="M215" s="43">
        <v>9.1700000000000004E-2</v>
      </c>
      <c r="N215" s="9">
        <f t="shared" si="46"/>
        <v>1021.4720270835168</v>
      </c>
      <c r="O215" s="12">
        <f t="shared" si="40"/>
        <v>5.1921072915122789E-6</v>
      </c>
      <c r="P215" s="45">
        <f t="shared" si="47"/>
        <v>21105.928105674531</v>
      </c>
      <c r="Q215" s="46">
        <f t="shared" si="41"/>
        <v>1.0728070892405058E-4</v>
      </c>
      <c r="R215" s="9">
        <v>1018760.22</v>
      </c>
      <c r="S215" s="9">
        <v>128436.51</v>
      </c>
      <c r="T215" s="9">
        <v>0</v>
      </c>
      <c r="U215" s="9"/>
      <c r="V215" s="9">
        <v>92401.43</v>
      </c>
      <c r="W215" s="9">
        <v>1018.72</v>
      </c>
      <c r="X215" s="9">
        <f t="shared" si="42"/>
        <v>92816.666164462295</v>
      </c>
      <c r="Y215" s="9">
        <f t="shared" si="43"/>
        <v>1021.4720270835168</v>
      </c>
      <c r="Z215" s="9">
        <f t="shared" si="44"/>
        <v>21105.928105674531</v>
      </c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:35" x14ac:dyDescent="0.25">
      <c r="A216" s="2">
        <v>6660</v>
      </c>
      <c r="B216" s="2" t="s">
        <v>434</v>
      </c>
      <c r="C216" s="2" t="s">
        <v>342</v>
      </c>
      <c r="D216" s="8" t="s">
        <v>435</v>
      </c>
      <c r="E216" s="9">
        <f t="shared" si="36"/>
        <v>57883.575150233039</v>
      </c>
      <c r="F216" s="10">
        <f t="shared" si="37"/>
        <v>2.9422022789445568E-4</v>
      </c>
      <c r="G216" s="9">
        <f t="shared" si="45"/>
        <v>13799.528811740631</v>
      </c>
      <c r="H216" s="10">
        <f t="shared" si="38"/>
        <v>7.0142531819928367E-5</v>
      </c>
      <c r="I216" s="10">
        <v>3.0960612036264306E-4</v>
      </c>
      <c r="J216" s="11">
        <f t="shared" si="39"/>
        <v>-1.5385892468187381E-5</v>
      </c>
      <c r="K216" s="43">
        <v>9.0700000000000003E-2</v>
      </c>
      <c r="L216" s="43">
        <v>1E-3</v>
      </c>
      <c r="M216" s="43">
        <v>9.1700000000000004E-2</v>
      </c>
      <c r="N216" s="9">
        <f t="shared" si="46"/>
        <v>637.16664010740999</v>
      </c>
      <c r="O216" s="12">
        <f t="shared" si="40"/>
        <v>3.2386961857934247E-6</v>
      </c>
      <c r="P216" s="45">
        <f t="shared" si="47"/>
        <v>13162.36217163322</v>
      </c>
      <c r="Q216" s="46">
        <f t="shared" si="41"/>
        <v>6.6903835634134933E-5</v>
      </c>
      <c r="R216" s="9">
        <v>635334.77</v>
      </c>
      <c r="S216" s="9">
        <v>358823.75</v>
      </c>
      <c r="T216" s="9">
        <v>0</v>
      </c>
      <c r="U216" s="9"/>
      <c r="V216" s="9">
        <v>57624.62</v>
      </c>
      <c r="W216" s="9">
        <v>635.45000000000005</v>
      </c>
      <c r="X216" s="9">
        <f t="shared" si="42"/>
        <v>57883.575150233039</v>
      </c>
      <c r="Y216" s="9">
        <f t="shared" si="43"/>
        <v>637.16664010740999</v>
      </c>
      <c r="Z216" s="9">
        <f t="shared" si="44"/>
        <v>13162.36217163322</v>
      </c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:35" x14ac:dyDescent="0.25">
      <c r="A217" s="2">
        <v>6641</v>
      </c>
      <c r="B217" s="2" t="s">
        <v>436</v>
      </c>
      <c r="C217" s="2" t="s">
        <v>342</v>
      </c>
      <c r="D217" s="8" t="s">
        <v>437</v>
      </c>
      <c r="E217" s="9">
        <f t="shared" si="36"/>
        <v>97762.090629511134</v>
      </c>
      <c r="F217" s="10">
        <f t="shared" si="37"/>
        <v>4.9692135480227664E-4</v>
      </c>
      <c r="G217" s="9">
        <f t="shared" si="45"/>
        <v>23305.843834145635</v>
      </c>
      <c r="H217" s="10">
        <f t="shared" si="38"/>
        <v>1.1846280514563754E-4</v>
      </c>
      <c r="I217" s="10">
        <v>5.3793784192930985E-4</v>
      </c>
      <c r="J217" s="11">
        <f t="shared" si="39"/>
        <v>-4.1016487127033211E-5</v>
      </c>
      <c r="K217" s="43">
        <v>9.0700000000000003E-2</v>
      </c>
      <c r="L217" s="43">
        <v>1E-3</v>
      </c>
      <c r="M217" s="43">
        <v>9.1700000000000004E-2</v>
      </c>
      <c r="N217" s="9">
        <f t="shared" si="46"/>
        <v>1075.3572033198407</v>
      </c>
      <c r="O217" s="12">
        <f t="shared" si="40"/>
        <v>5.4660037948162957E-6</v>
      </c>
      <c r="P217" s="45">
        <f t="shared" si="47"/>
        <v>22230.486630825795</v>
      </c>
      <c r="Q217" s="46">
        <f t="shared" si="41"/>
        <v>1.1299680135082124E-4</v>
      </c>
      <c r="R217" s="9">
        <v>1061926.1200000001</v>
      </c>
      <c r="S217" s="9">
        <v>24383.75</v>
      </c>
      <c r="T217" s="9">
        <v>0</v>
      </c>
      <c r="U217" s="9"/>
      <c r="V217" s="9">
        <v>97324.73000000001</v>
      </c>
      <c r="W217" s="9">
        <v>1072.4599999999998</v>
      </c>
      <c r="X217" s="9">
        <f t="shared" si="42"/>
        <v>97762.090629511134</v>
      </c>
      <c r="Y217" s="9">
        <f t="shared" si="43"/>
        <v>1075.3572033198407</v>
      </c>
      <c r="Z217" s="9">
        <f t="shared" si="44"/>
        <v>22230.486630825795</v>
      </c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:35" x14ac:dyDescent="0.25">
      <c r="A218" s="2">
        <v>6417</v>
      </c>
      <c r="B218" s="2" t="s">
        <v>438</v>
      </c>
      <c r="C218" s="2" t="s">
        <v>342</v>
      </c>
      <c r="D218" s="8" t="s">
        <v>439</v>
      </c>
      <c r="E218" s="9">
        <f t="shared" si="36"/>
        <v>6239.4937742181119</v>
      </c>
      <c r="F218" s="10">
        <f t="shared" si="37"/>
        <v>3.1715132927291194E-5</v>
      </c>
      <c r="G218" s="9">
        <f t="shared" si="45"/>
        <v>1487.4967974664012</v>
      </c>
      <c r="H218" s="10">
        <f t="shared" si="38"/>
        <v>7.5608952212599394E-6</v>
      </c>
      <c r="I218" s="10">
        <v>2.8341859317566443E-5</v>
      </c>
      <c r="J218" s="11">
        <f t="shared" si="39"/>
        <v>3.3732736097247509E-6</v>
      </c>
      <c r="K218" s="43">
        <v>9.0700000000000003E-2</v>
      </c>
      <c r="L218" s="43">
        <v>1E-3</v>
      </c>
      <c r="M218" s="43">
        <v>9.1700000000000004E-2</v>
      </c>
      <c r="N218" s="9">
        <f t="shared" si="46"/>
        <v>68.675022709822173</v>
      </c>
      <c r="O218" s="12">
        <f t="shared" si="40"/>
        <v>3.4907278584466378E-7</v>
      </c>
      <c r="P218" s="45">
        <f t="shared" si="47"/>
        <v>1418.8217747565791</v>
      </c>
      <c r="Q218" s="46">
        <f t="shared" si="41"/>
        <v>7.211822435415276E-6</v>
      </c>
      <c r="R218" s="9">
        <v>68485</v>
      </c>
      <c r="S218" s="9">
        <v>0</v>
      </c>
      <c r="T218" s="9">
        <v>0</v>
      </c>
      <c r="U218" s="9"/>
      <c r="V218" s="9">
        <v>6211.58</v>
      </c>
      <c r="W218" s="9">
        <v>68.489999999999995</v>
      </c>
      <c r="X218" s="9">
        <f t="shared" si="42"/>
        <v>6239.4937742181119</v>
      </c>
      <c r="Y218" s="9">
        <f t="shared" si="43"/>
        <v>68.675022709822173</v>
      </c>
      <c r="Z218" s="9">
        <f t="shared" si="44"/>
        <v>1418.8217747565791</v>
      </c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:35" x14ac:dyDescent="0.25">
      <c r="A219" s="2">
        <v>6663</v>
      </c>
      <c r="B219" s="2" t="s">
        <v>440</v>
      </c>
      <c r="C219" s="2" t="s">
        <v>342</v>
      </c>
      <c r="D219" s="8" t="s">
        <v>441</v>
      </c>
      <c r="E219" s="9">
        <f t="shared" si="36"/>
        <v>130511.82390340658</v>
      </c>
      <c r="F219" s="10">
        <f t="shared" si="37"/>
        <v>6.6338712617730828E-4</v>
      </c>
      <c r="G219" s="9">
        <f t="shared" si="45"/>
        <v>31113.750022325665</v>
      </c>
      <c r="H219" s="10">
        <f t="shared" si="38"/>
        <v>1.5815012459856546E-4</v>
      </c>
      <c r="I219" s="10">
        <v>6.4247110080362612E-4</v>
      </c>
      <c r="J219" s="11">
        <f t="shared" si="39"/>
        <v>2.091602537368216E-5</v>
      </c>
      <c r="K219" s="43">
        <v>9.0700000000000003E-2</v>
      </c>
      <c r="L219" s="43">
        <v>1E-3</v>
      </c>
      <c r="M219" s="43">
        <v>9.1700000000000004E-2</v>
      </c>
      <c r="N219" s="9">
        <f t="shared" si="46"/>
        <v>1436.1793222004001</v>
      </c>
      <c r="O219" s="12">
        <f t="shared" si="40"/>
        <v>7.3000502539519698E-6</v>
      </c>
      <c r="P219" s="45">
        <f t="shared" si="47"/>
        <v>29677.570700125263</v>
      </c>
      <c r="Q219" s="46">
        <f t="shared" si="41"/>
        <v>1.5085007434461348E-4</v>
      </c>
      <c r="R219" s="9">
        <v>1432501.08</v>
      </c>
      <c r="S219" s="9">
        <v>335470.5</v>
      </c>
      <c r="T219" s="9">
        <v>0</v>
      </c>
      <c r="U219" s="9"/>
      <c r="V219" s="9">
        <v>129927.95</v>
      </c>
      <c r="W219" s="9">
        <v>1432.31</v>
      </c>
      <c r="X219" s="9">
        <f t="shared" si="42"/>
        <v>130511.82390340658</v>
      </c>
      <c r="Y219" s="9">
        <f t="shared" si="43"/>
        <v>1436.1793222004001</v>
      </c>
      <c r="Z219" s="9">
        <f t="shared" si="44"/>
        <v>29677.570700125263</v>
      </c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:35" x14ac:dyDescent="0.25">
      <c r="A220" s="2">
        <v>6632</v>
      </c>
      <c r="B220" s="2" t="s">
        <v>442</v>
      </c>
      <c r="C220" s="2" t="s">
        <v>342</v>
      </c>
      <c r="D220" s="8" t="s">
        <v>443</v>
      </c>
      <c r="E220" s="9">
        <f t="shared" si="36"/>
        <v>123709.09034976365</v>
      </c>
      <c r="F220" s="10">
        <f t="shared" si="37"/>
        <v>6.2880906476241963E-4</v>
      </c>
      <c r="G220" s="9">
        <f t="shared" si="45"/>
        <v>29491.919172352536</v>
      </c>
      <c r="H220" s="10">
        <f t="shared" si="38"/>
        <v>1.4990641399418634E-4</v>
      </c>
      <c r="I220" s="10">
        <v>6.5080334628931378E-4</v>
      </c>
      <c r="J220" s="11">
        <f t="shared" si="39"/>
        <v>-2.1994281526894143E-5</v>
      </c>
      <c r="K220" s="43">
        <v>9.0700000000000003E-2</v>
      </c>
      <c r="L220" s="43">
        <v>1E-3</v>
      </c>
      <c r="M220" s="43">
        <v>9.1700000000000004E-2</v>
      </c>
      <c r="N220" s="9">
        <f t="shared" si="46"/>
        <v>1361.2474424061963</v>
      </c>
      <c r="O220" s="12">
        <f t="shared" si="40"/>
        <v>6.9191740780697718E-6</v>
      </c>
      <c r="P220" s="45">
        <f t="shared" si="47"/>
        <v>28130.671729946342</v>
      </c>
      <c r="Q220" s="46">
        <f t="shared" si="41"/>
        <v>1.4298723991611656E-4</v>
      </c>
      <c r="R220" s="9">
        <v>1357838.3499999999</v>
      </c>
      <c r="S220" s="9">
        <v>352685.54</v>
      </c>
      <c r="T220" s="9">
        <v>0</v>
      </c>
      <c r="U220" s="9"/>
      <c r="V220" s="9">
        <v>123155.65</v>
      </c>
      <c r="W220" s="9">
        <v>1357.58</v>
      </c>
      <c r="X220" s="9">
        <f t="shared" si="42"/>
        <v>123709.09034976365</v>
      </c>
      <c r="Y220" s="9">
        <f t="shared" si="43"/>
        <v>1361.2474424061963</v>
      </c>
      <c r="Z220" s="9">
        <f t="shared" si="44"/>
        <v>28130.671729946342</v>
      </c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:35" x14ac:dyDescent="0.25">
      <c r="A221" s="2">
        <v>6685</v>
      </c>
      <c r="B221" s="2" t="s">
        <v>444</v>
      </c>
      <c r="C221" s="2" t="s">
        <v>342</v>
      </c>
      <c r="D221" s="8" t="s">
        <v>445</v>
      </c>
      <c r="E221" s="9">
        <f t="shared" si="36"/>
        <v>30815.419688421076</v>
      </c>
      <c r="F221" s="10">
        <f t="shared" si="37"/>
        <v>1.5663372173987155E-4</v>
      </c>
      <c r="G221" s="9">
        <f t="shared" si="45"/>
        <v>7346.4171058135253</v>
      </c>
      <c r="H221" s="10">
        <f t="shared" si="38"/>
        <v>3.7341586269857091E-5</v>
      </c>
      <c r="I221" s="10">
        <v>1.9631036505450875E-4</v>
      </c>
      <c r="J221" s="11">
        <f t="shared" si="39"/>
        <v>-3.9676643314637202E-5</v>
      </c>
      <c r="K221" s="43">
        <v>9.0700000000000003E-2</v>
      </c>
      <c r="L221" s="43">
        <v>1E-3</v>
      </c>
      <c r="M221" s="43">
        <v>9.1700000000000004E-2</v>
      </c>
      <c r="N221" s="9">
        <f t="shared" si="46"/>
        <v>339.18382146373995</v>
      </c>
      <c r="O221" s="12">
        <f t="shared" si="40"/>
        <v>1.7240597352558684E-6</v>
      </c>
      <c r="P221" s="45">
        <f t="shared" si="47"/>
        <v>7007.2332843497852</v>
      </c>
      <c r="Q221" s="46">
        <f t="shared" si="41"/>
        <v>3.561752653460122E-5</v>
      </c>
      <c r="R221" s="9">
        <v>317526.46999999997</v>
      </c>
      <c r="S221" s="9">
        <v>0</v>
      </c>
      <c r="T221" s="9">
        <v>0</v>
      </c>
      <c r="U221" s="9"/>
      <c r="V221" s="9">
        <v>30677.559999999998</v>
      </c>
      <c r="W221" s="9">
        <v>338.27</v>
      </c>
      <c r="X221" s="9">
        <f t="shared" si="42"/>
        <v>30815.419688421076</v>
      </c>
      <c r="Y221" s="9">
        <f t="shared" si="43"/>
        <v>339.18382146373995</v>
      </c>
      <c r="Z221" s="9">
        <f t="shared" si="44"/>
        <v>7007.2332843497852</v>
      </c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:35" x14ac:dyDescent="0.25">
      <c r="A222" s="2">
        <v>6727</v>
      </c>
      <c r="B222" s="2" t="s">
        <v>446</v>
      </c>
      <c r="C222" s="2" t="s">
        <v>342</v>
      </c>
      <c r="D222" s="8" t="s">
        <v>447</v>
      </c>
      <c r="E222" s="9">
        <f t="shared" si="36"/>
        <v>15474.980795894229</v>
      </c>
      <c r="F222" s="10">
        <f t="shared" si="37"/>
        <v>7.8658796810894546E-5</v>
      </c>
      <c r="G222" s="9">
        <f t="shared" si="45"/>
        <v>3689.2325042169732</v>
      </c>
      <c r="H222" s="10">
        <f t="shared" si="38"/>
        <v>1.8752242330041724E-5</v>
      </c>
      <c r="I222" s="10">
        <v>6.4225552433276007E-5</v>
      </c>
      <c r="J222" s="11">
        <f t="shared" si="39"/>
        <v>1.443324437761854E-5</v>
      </c>
      <c r="K222" s="43">
        <v>9.0700000000000003E-2</v>
      </c>
      <c r="L222" s="43">
        <v>1E-3</v>
      </c>
      <c r="M222" s="43">
        <v>9.1700000000000004E-2</v>
      </c>
      <c r="N222" s="9">
        <f t="shared" si="46"/>
        <v>170.31886928734701</v>
      </c>
      <c r="O222" s="12">
        <f t="shared" si="40"/>
        <v>8.6572497304094905E-7</v>
      </c>
      <c r="P222" s="45">
        <f t="shared" si="47"/>
        <v>3518.9136349296264</v>
      </c>
      <c r="Q222" s="46">
        <f t="shared" si="41"/>
        <v>1.7886517357000778E-5</v>
      </c>
      <c r="R222" s="9">
        <v>169855.2</v>
      </c>
      <c r="S222" s="9">
        <v>94287</v>
      </c>
      <c r="T222" s="9">
        <v>0</v>
      </c>
      <c r="U222" s="9"/>
      <c r="V222" s="9">
        <v>15405.75</v>
      </c>
      <c r="W222" s="9">
        <v>169.86</v>
      </c>
      <c r="X222" s="9">
        <f t="shared" si="42"/>
        <v>15474.980795894229</v>
      </c>
      <c r="Y222" s="9">
        <f t="shared" si="43"/>
        <v>170.31886928734701</v>
      </c>
      <c r="Z222" s="9">
        <f t="shared" si="44"/>
        <v>3518.9136349296264</v>
      </c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:35" x14ac:dyDescent="0.25">
      <c r="A223" s="2">
        <v>6664</v>
      </c>
      <c r="B223" s="2" t="s">
        <v>448</v>
      </c>
      <c r="C223" s="2" t="s">
        <v>342</v>
      </c>
      <c r="D223" s="8" t="s">
        <v>449</v>
      </c>
      <c r="E223" s="9">
        <f t="shared" si="36"/>
        <v>11591.667925175223</v>
      </c>
      <c r="F223" s="10">
        <f t="shared" si="37"/>
        <v>5.8920050632155463E-5</v>
      </c>
      <c r="G223" s="9">
        <f t="shared" si="45"/>
        <v>2763.47641622227</v>
      </c>
      <c r="H223" s="10">
        <f t="shared" si="38"/>
        <v>1.4046655875204635E-5</v>
      </c>
      <c r="I223" s="10">
        <v>5.1741907923835355E-5</v>
      </c>
      <c r="J223" s="11">
        <f t="shared" si="39"/>
        <v>7.1781427083201076E-6</v>
      </c>
      <c r="K223" s="43">
        <v>9.0700000000000003E-2</v>
      </c>
      <c r="L223" s="43">
        <v>1E-3</v>
      </c>
      <c r="M223" s="43">
        <v>9.1700000000000004E-2</v>
      </c>
      <c r="N223" s="9">
        <f t="shared" si="46"/>
        <v>127.60378726897315</v>
      </c>
      <c r="O223" s="12">
        <f t="shared" si="40"/>
        <v>6.4860567566932286E-7</v>
      </c>
      <c r="P223" s="45">
        <f t="shared" si="47"/>
        <v>2635.872628953297</v>
      </c>
      <c r="Q223" s="46">
        <f t="shared" si="41"/>
        <v>1.3398050199535314E-5</v>
      </c>
      <c r="R223" s="9">
        <v>127230.6</v>
      </c>
      <c r="S223" s="9">
        <v>0</v>
      </c>
      <c r="T223" s="9">
        <v>0</v>
      </c>
      <c r="U223" s="9"/>
      <c r="V223" s="9">
        <v>11539.81</v>
      </c>
      <c r="W223" s="9">
        <v>127.26</v>
      </c>
      <c r="X223" s="9">
        <f t="shared" si="42"/>
        <v>11591.667925175223</v>
      </c>
      <c r="Y223" s="9">
        <f t="shared" si="43"/>
        <v>127.60378726897315</v>
      </c>
      <c r="Z223" s="9">
        <f t="shared" si="44"/>
        <v>2635.872628953297</v>
      </c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:35" x14ac:dyDescent="0.25">
      <c r="A224" s="2">
        <v>6377</v>
      </c>
      <c r="B224" s="2" t="s">
        <v>450</v>
      </c>
      <c r="C224" s="2" t="s">
        <v>342</v>
      </c>
      <c r="D224" s="8" t="s">
        <v>451</v>
      </c>
      <c r="E224" s="9">
        <f t="shared" si="36"/>
        <v>57.226013400327425</v>
      </c>
      <c r="F224" s="10">
        <f t="shared" si="37"/>
        <v>2.9087786406482402E-7</v>
      </c>
      <c r="G224" s="9">
        <f t="shared" si="45"/>
        <v>13.644538668512137</v>
      </c>
      <c r="H224" s="10">
        <f t="shared" si="38"/>
        <v>6.9354722235884421E-8</v>
      </c>
      <c r="I224" s="10">
        <v>6.2248700808483782E-6</v>
      </c>
      <c r="J224" s="11">
        <f t="shared" si="39"/>
        <v>-5.9339922167835546E-6</v>
      </c>
      <c r="K224" s="43">
        <v>9.0700000000000003E-2</v>
      </c>
      <c r="L224" s="43">
        <v>1E-3</v>
      </c>
      <c r="M224" s="43">
        <v>9.1700000000000004E-2</v>
      </c>
      <c r="N224" s="9">
        <f t="shared" si="46"/>
        <v>0.6317019171731344</v>
      </c>
      <c r="O224" s="12">
        <f t="shared" si="40"/>
        <v>3.2109191864817959E-9</v>
      </c>
      <c r="P224" s="45">
        <f t="shared" si="47"/>
        <v>13.012836751339002</v>
      </c>
      <c r="Q224" s="46">
        <f t="shared" si="41"/>
        <v>6.6143803049402614E-8</v>
      </c>
      <c r="R224" s="9">
        <v>628.13</v>
      </c>
      <c r="S224" s="9">
        <v>0</v>
      </c>
      <c r="T224" s="9">
        <v>0</v>
      </c>
      <c r="U224" s="9"/>
      <c r="V224" s="9">
        <v>56.97</v>
      </c>
      <c r="W224" s="9">
        <v>0.63</v>
      </c>
      <c r="X224" s="9">
        <f t="shared" si="42"/>
        <v>57.226013400327425</v>
      </c>
      <c r="Y224" s="9">
        <f t="shared" si="43"/>
        <v>0.6317019171731344</v>
      </c>
      <c r="Z224" s="9">
        <f t="shared" si="44"/>
        <v>13.012836751339002</v>
      </c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:35" x14ac:dyDescent="0.25">
      <c r="A225" s="2">
        <v>6631</v>
      </c>
      <c r="B225" s="2" t="s">
        <v>452</v>
      </c>
      <c r="C225" s="2" t="s">
        <v>342</v>
      </c>
      <c r="D225" s="8" t="s">
        <v>453</v>
      </c>
      <c r="E225" s="9">
        <f t="shared" si="36"/>
        <v>37892.691450286635</v>
      </c>
      <c r="F225" s="10">
        <f t="shared" si="37"/>
        <v>1.9260725145434874E-4</v>
      </c>
      <c r="G225" s="9">
        <f t="shared" si="45"/>
        <v>9033.5640037082194</v>
      </c>
      <c r="H225" s="10">
        <f t="shared" si="38"/>
        <v>4.5917296106397866E-5</v>
      </c>
      <c r="I225" s="10">
        <v>2.1268414879381994E-4</v>
      </c>
      <c r="J225" s="11">
        <f t="shared" si="39"/>
        <v>-2.0076897339471204E-5</v>
      </c>
      <c r="K225" s="43">
        <v>9.0700000000000003E-2</v>
      </c>
      <c r="L225" s="43">
        <v>1E-3</v>
      </c>
      <c r="M225" s="43">
        <v>9.1700000000000004E-2</v>
      </c>
      <c r="N225" s="9">
        <f t="shared" si="46"/>
        <v>417.00348145073514</v>
      </c>
      <c r="O225" s="12">
        <f t="shared" si="40"/>
        <v>2.1196143988476974E-6</v>
      </c>
      <c r="P225" s="45">
        <f t="shared" si="47"/>
        <v>8616.560522257485</v>
      </c>
      <c r="Q225" s="46">
        <f t="shared" si="41"/>
        <v>4.3797681707550172E-5</v>
      </c>
      <c r="R225" s="9">
        <v>415912.49</v>
      </c>
      <c r="S225" s="9">
        <v>0</v>
      </c>
      <c r="T225" s="9">
        <v>0</v>
      </c>
      <c r="U225" s="9"/>
      <c r="V225" s="9">
        <v>37723.17</v>
      </c>
      <c r="W225" s="9">
        <v>415.88</v>
      </c>
      <c r="X225" s="9">
        <f t="shared" si="42"/>
        <v>37892.691450286635</v>
      </c>
      <c r="Y225" s="9">
        <f t="shared" si="43"/>
        <v>417.00348145073514</v>
      </c>
      <c r="Z225" s="9">
        <f t="shared" si="44"/>
        <v>8616.560522257485</v>
      </c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:35" x14ac:dyDescent="0.25">
      <c r="A226" s="2">
        <v>6637</v>
      </c>
      <c r="B226" s="2" t="s">
        <v>454</v>
      </c>
      <c r="C226" s="2" t="s">
        <v>342</v>
      </c>
      <c r="D226" s="8" t="s">
        <v>455</v>
      </c>
      <c r="E226" s="9">
        <f t="shared" si="36"/>
        <v>80248.901451477679</v>
      </c>
      <c r="F226" s="10">
        <f t="shared" si="37"/>
        <v>4.0790241466690782E-4</v>
      </c>
      <c r="G226" s="9">
        <f t="shared" si="45"/>
        <v>19131.487195004487</v>
      </c>
      <c r="H226" s="10">
        <f t="shared" si="38"/>
        <v>9.7244693470724901E-5</v>
      </c>
      <c r="I226" s="10">
        <v>3.8513975434978245E-4</v>
      </c>
      <c r="J226" s="11">
        <f t="shared" si="39"/>
        <v>2.276266031712537E-5</v>
      </c>
      <c r="K226" s="43">
        <v>9.0700000000000003E-2</v>
      </c>
      <c r="L226" s="43">
        <v>1E-3</v>
      </c>
      <c r="M226" s="43">
        <v>9.1700000000000004E-2</v>
      </c>
      <c r="N226" s="9">
        <f t="shared" si="46"/>
        <v>883.39000960111605</v>
      </c>
      <c r="O226" s="12">
        <f t="shared" si="40"/>
        <v>4.4902411309243286E-6</v>
      </c>
      <c r="P226" s="45">
        <f t="shared" si="47"/>
        <v>18248.097185403371</v>
      </c>
      <c r="Q226" s="46">
        <f t="shared" si="41"/>
        <v>9.2754452339800572E-5</v>
      </c>
      <c r="R226" s="9">
        <v>880814.96</v>
      </c>
      <c r="S226" s="9">
        <v>39061.919999999998</v>
      </c>
      <c r="T226" s="9">
        <v>0</v>
      </c>
      <c r="U226" s="9"/>
      <c r="V226" s="9">
        <v>79889.89</v>
      </c>
      <c r="W226" s="9">
        <v>881.01</v>
      </c>
      <c r="X226" s="9">
        <f t="shared" si="42"/>
        <v>80248.901451477679</v>
      </c>
      <c r="Y226" s="9">
        <f t="shared" si="43"/>
        <v>883.39000960111605</v>
      </c>
      <c r="Z226" s="9">
        <f t="shared" si="44"/>
        <v>18248.097185403371</v>
      </c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:35" x14ac:dyDescent="0.25">
      <c r="A227" s="2">
        <v>6640</v>
      </c>
      <c r="B227" s="2" t="s">
        <v>456</v>
      </c>
      <c r="C227" s="2" t="s">
        <v>342</v>
      </c>
      <c r="D227" s="8" t="s">
        <v>457</v>
      </c>
      <c r="E227" s="9">
        <f t="shared" si="36"/>
        <v>13929.597175813456</v>
      </c>
      <c r="F227" s="10">
        <f t="shared" si="37"/>
        <v>7.0803664854991272E-5</v>
      </c>
      <c r="G227" s="9">
        <f t="shared" si="45"/>
        <v>3320.6958146971429</v>
      </c>
      <c r="H227" s="10">
        <f t="shared" si="38"/>
        <v>1.6878982972848131E-5</v>
      </c>
      <c r="I227" s="10">
        <v>7.9914457736470968E-5</v>
      </c>
      <c r="J227" s="11">
        <f t="shared" si="39"/>
        <v>-9.1107928814796959E-6</v>
      </c>
      <c r="K227" s="43">
        <v>9.0700000000000003E-2</v>
      </c>
      <c r="L227" s="43">
        <v>1E-3</v>
      </c>
      <c r="M227" s="43">
        <v>9.1700000000000004E-2</v>
      </c>
      <c r="N227" s="9">
        <f t="shared" si="46"/>
        <v>153.19272842176426</v>
      </c>
      <c r="O227" s="12">
        <f t="shared" si="40"/>
        <v>7.7867338620744258E-7</v>
      </c>
      <c r="P227" s="45">
        <f t="shared" si="47"/>
        <v>3167.5030862753788</v>
      </c>
      <c r="Q227" s="46">
        <f t="shared" si="41"/>
        <v>1.6100309586640688E-5</v>
      </c>
      <c r="R227" s="9">
        <v>152892.5</v>
      </c>
      <c r="S227" s="9">
        <v>37966.93</v>
      </c>
      <c r="T227" s="9">
        <v>0</v>
      </c>
      <c r="U227" s="9"/>
      <c r="V227" s="9">
        <v>13867.28</v>
      </c>
      <c r="W227" s="9">
        <v>152.78</v>
      </c>
      <c r="X227" s="9">
        <f t="shared" si="42"/>
        <v>13929.597175813456</v>
      </c>
      <c r="Y227" s="9">
        <f t="shared" si="43"/>
        <v>153.19272842176426</v>
      </c>
      <c r="Z227" s="9">
        <f t="shared" si="44"/>
        <v>3167.5030862753788</v>
      </c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:35" x14ac:dyDescent="0.25">
      <c r="A228" s="2">
        <v>6746</v>
      </c>
      <c r="B228" s="2" t="s">
        <v>458</v>
      </c>
      <c r="C228" s="2" t="s">
        <v>342</v>
      </c>
      <c r="D228" s="8" t="s">
        <v>459</v>
      </c>
      <c r="E228" s="9">
        <f t="shared" si="36"/>
        <v>134410.51557463742</v>
      </c>
      <c r="F228" s="10">
        <f t="shared" si="37"/>
        <v>6.832040422717721E-4</v>
      </c>
      <c r="G228" s="9">
        <f t="shared" si="45"/>
        <v>32043.173612409057</v>
      </c>
      <c r="H228" s="10">
        <f t="shared" si="38"/>
        <v>1.628743528407755E-4</v>
      </c>
      <c r="I228" s="10">
        <v>7.4571514552851945E-4</v>
      </c>
      <c r="J228" s="11">
        <f t="shared" si="39"/>
        <v>-6.2511103256747348E-5</v>
      </c>
      <c r="K228" s="43">
        <v>9.0700000000000003E-2</v>
      </c>
      <c r="L228" s="43">
        <v>1E-3</v>
      </c>
      <c r="M228" s="43">
        <v>9.1700000000000004E-2</v>
      </c>
      <c r="N228" s="9">
        <f t="shared" si="46"/>
        <v>1479.064863466265</v>
      </c>
      <c r="O228" s="12">
        <f t="shared" si="40"/>
        <v>7.5180359898342333E-6</v>
      </c>
      <c r="P228" s="45">
        <f t="shared" si="47"/>
        <v>30564.108748942792</v>
      </c>
      <c r="Q228" s="46">
        <f t="shared" si="41"/>
        <v>1.5535631685094129E-4</v>
      </c>
      <c r="R228" s="9">
        <v>1471568.05</v>
      </c>
      <c r="S228" s="9">
        <v>387462.34</v>
      </c>
      <c r="T228" s="9">
        <v>0</v>
      </c>
      <c r="U228" s="9"/>
      <c r="V228" s="9">
        <v>133809.20000000001</v>
      </c>
      <c r="W228" s="9">
        <v>1475.08</v>
      </c>
      <c r="X228" s="9">
        <f t="shared" si="42"/>
        <v>134410.51557463742</v>
      </c>
      <c r="Y228" s="9">
        <f t="shared" si="43"/>
        <v>1479.064863466265</v>
      </c>
      <c r="Z228" s="9">
        <f t="shared" si="44"/>
        <v>30564.108748942792</v>
      </c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:35" x14ac:dyDescent="0.25">
      <c r="A229" s="2">
        <v>6425</v>
      </c>
      <c r="B229" s="2" t="s">
        <v>460</v>
      </c>
      <c r="C229" s="2" t="s">
        <v>342</v>
      </c>
      <c r="D229" s="8" t="s">
        <v>461</v>
      </c>
      <c r="E229" s="9">
        <f t="shared" si="36"/>
        <v>2829.5887998557896</v>
      </c>
      <c r="F229" s="10">
        <f t="shared" si="37"/>
        <v>1.4382702854487004E-5</v>
      </c>
      <c r="G229" s="9">
        <f t="shared" si="45"/>
        <v>674.60474532599949</v>
      </c>
      <c r="H229" s="10">
        <f t="shared" si="38"/>
        <v>3.4289927910179841E-6</v>
      </c>
      <c r="I229" s="10">
        <v>1.2964088748597176E-5</v>
      </c>
      <c r="J229" s="11">
        <f t="shared" si="39"/>
        <v>1.4186141058898285E-6</v>
      </c>
      <c r="K229" s="43">
        <v>9.0700000000000003E-2</v>
      </c>
      <c r="L229" s="43">
        <v>1E-3</v>
      </c>
      <c r="M229" s="43">
        <v>9.1700000000000004E-2</v>
      </c>
      <c r="N229" s="9">
        <f t="shared" si="46"/>
        <v>31.173988261766269</v>
      </c>
      <c r="O229" s="12">
        <f t="shared" si="40"/>
        <v>1.5845631350431595E-7</v>
      </c>
      <c r="P229" s="45">
        <f t="shared" si="47"/>
        <v>643.43075706423326</v>
      </c>
      <c r="Q229" s="46">
        <f t="shared" si="41"/>
        <v>3.2705364775136682E-6</v>
      </c>
      <c r="R229" s="9">
        <v>31057.89</v>
      </c>
      <c r="S229" s="9">
        <v>0</v>
      </c>
      <c r="T229" s="9">
        <v>0</v>
      </c>
      <c r="U229" s="9"/>
      <c r="V229" s="9">
        <v>2816.93</v>
      </c>
      <c r="W229" s="9">
        <v>31.09</v>
      </c>
      <c r="X229" s="9">
        <f t="shared" si="42"/>
        <v>2829.5887998557896</v>
      </c>
      <c r="Y229" s="9">
        <f t="shared" si="43"/>
        <v>31.173988261766269</v>
      </c>
      <c r="Z229" s="9">
        <f t="shared" si="44"/>
        <v>643.43075706423326</v>
      </c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:35" x14ac:dyDescent="0.25">
      <c r="A230" s="2">
        <v>6722</v>
      </c>
      <c r="B230" s="2" t="s">
        <v>462</v>
      </c>
      <c r="C230" s="2" t="s">
        <v>342</v>
      </c>
      <c r="D230" s="8" t="s">
        <v>463</v>
      </c>
      <c r="E230" s="9">
        <f t="shared" si="36"/>
        <v>2431.4777608712052</v>
      </c>
      <c r="F230" s="10">
        <f t="shared" si="37"/>
        <v>1.2359118092949148E-5</v>
      </c>
      <c r="G230" s="9">
        <f t="shared" si="45"/>
        <v>579.66490403780801</v>
      </c>
      <c r="H230" s="10">
        <f t="shared" si="38"/>
        <v>2.9464168328540954E-6</v>
      </c>
      <c r="I230" s="10">
        <v>1.0579589074170543E-5</v>
      </c>
      <c r="J230" s="11">
        <f t="shared" si="39"/>
        <v>1.7795290187786051E-6</v>
      </c>
      <c r="K230" s="43">
        <v>9.0700000000000003E-2</v>
      </c>
      <c r="L230" s="43">
        <v>1E-3</v>
      </c>
      <c r="M230" s="43">
        <v>9.1700000000000004E-2</v>
      </c>
      <c r="N230" s="9">
        <f t="shared" si="46"/>
        <v>26.762101856112633</v>
      </c>
      <c r="O230" s="12">
        <f t="shared" si="40"/>
        <v>1.3603084617015738E-7</v>
      </c>
      <c r="P230" s="45">
        <f t="shared" si="47"/>
        <v>552.90280218169539</v>
      </c>
      <c r="Q230" s="46">
        <f t="shared" si="41"/>
        <v>2.8103859866839385E-6</v>
      </c>
      <c r="R230" s="9">
        <v>26688</v>
      </c>
      <c r="S230" s="9">
        <v>0</v>
      </c>
      <c r="T230" s="9">
        <v>0</v>
      </c>
      <c r="U230" s="9"/>
      <c r="V230" s="9">
        <v>2420.6</v>
      </c>
      <c r="W230" s="9">
        <v>26.69</v>
      </c>
      <c r="X230" s="9">
        <f t="shared" si="42"/>
        <v>2431.4777608712052</v>
      </c>
      <c r="Y230" s="9">
        <f t="shared" si="43"/>
        <v>26.762101856112633</v>
      </c>
      <c r="Z230" s="9">
        <f t="shared" si="44"/>
        <v>552.90280218169539</v>
      </c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:35" x14ac:dyDescent="0.25">
      <c r="A231" s="2">
        <v>12284</v>
      </c>
      <c r="B231" s="2" t="s">
        <v>178</v>
      </c>
      <c r="C231" s="2" t="s">
        <v>342</v>
      </c>
      <c r="D231" s="8" t="s">
        <v>464</v>
      </c>
      <c r="E231" s="9">
        <f t="shared" si="36"/>
        <v>6166.5172975894702</v>
      </c>
      <c r="F231" s="10">
        <f t="shared" si="37"/>
        <v>3.1344195998656666E-5</v>
      </c>
      <c r="G231" s="9">
        <f t="shared" si="45"/>
        <v>1470.120296966192</v>
      </c>
      <c r="H231" s="10">
        <f t="shared" si="38"/>
        <v>7.4725710649874476E-6</v>
      </c>
      <c r="I231" s="10">
        <v>3.0897154133444735E-5</v>
      </c>
      <c r="J231" s="11">
        <f t="shared" si="39"/>
        <v>4.4704186521193087E-7</v>
      </c>
      <c r="K231" s="43">
        <v>9.0700000000000003E-2</v>
      </c>
      <c r="L231" s="43">
        <v>1E-3</v>
      </c>
      <c r="M231" s="43">
        <v>9.1700000000000004E-2</v>
      </c>
      <c r="N231" s="9">
        <f t="shared" si="46"/>
        <v>67.892915574274483</v>
      </c>
      <c r="O231" s="12">
        <f t="shared" si="40"/>
        <v>3.4509736208997205E-7</v>
      </c>
      <c r="P231" s="45">
        <f t="shared" si="47"/>
        <v>1402.2273813919176</v>
      </c>
      <c r="Q231" s="46">
        <f t="shared" si="41"/>
        <v>7.1274737028974759E-6</v>
      </c>
      <c r="R231" s="9">
        <v>67683.759999999995</v>
      </c>
      <c r="S231" s="9">
        <v>0</v>
      </c>
      <c r="T231" s="9">
        <v>0</v>
      </c>
      <c r="U231" s="9"/>
      <c r="V231" s="9">
        <v>6138.93</v>
      </c>
      <c r="W231" s="9">
        <v>67.709999999999994</v>
      </c>
      <c r="X231" s="9">
        <f t="shared" si="42"/>
        <v>6166.5172975894702</v>
      </c>
      <c r="Y231" s="9">
        <f t="shared" si="43"/>
        <v>67.892915574274483</v>
      </c>
      <c r="Z231" s="9">
        <f t="shared" si="44"/>
        <v>1402.2273813919176</v>
      </c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:35" x14ac:dyDescent="0.25">
      <c r="A232" s="2">
        <v>6738</v>
      </c>
      <c r="B232" s="2" t="s">
        <v>465</v>
      </c>
      <c r="C232" s="2" t="s">
        <v>342</v>
      </c>
      <c r="D232" s="8" t="s">
        <v>466</v>
      </c>
      <c r="E232" s="9">
        <f t="shared" si="36"/>
        <v>38184.677716307473</v>
      </c>
      <c r="F232" s="10">
        <f t="shared" si="37"/>
        <v>1.9409140763350201E-4</v>
      </c>
      <c r="G232" s="9">
        <f t="shared" si="45"/>
        <v>9103.1684950735507</v>
      </c>
      <c r="H232" s="10">
        <f t="shared" si="38"/>
        <v>4.6271093349550757E-5</v>
      </c>
      <c r="I232" s="10">
        <v>1.7476041144273444E-4</v>
      </c>
      <c r="J232" s="11">
        <f t="shared" si="39"/>
        <v>1.9330996190767565E-5</v>
      </c>
      <c r="K232" s="43">
        <v>9.0700000000000003E-2</v>
      </c>
      <c r="L232" s="43">
        <v>1E-3</v>
      </c>
      <c r="M232" s="43">
        <v>9.1700000000000004E-2</v>
      </c>
      <c r="N232" s="9">
        <f t="shared" si="46"/>
        <v>420.21212610939233</v>
      </c>
      <c r="O232" s="12">
        <f t="shared" si="40"/>
        <v>2.1359238296361765E-6</v>
      </c>
      <c r="P232" s="45">
        <f t="shared" si="47"/>
        <v>8682.9563689641582</v>
      </c>
      <c r="Q232" s="46">
        <f t="shared" si="41"/>
        <v>4.4135169519914575E-5</v>
      </c>
      <c r="R232" s="9">
        <v>419116.88</v>
      </c>
      <c r="S232" s="9">
        <v>0</v>
      </c>
      <c r="T232" s="9">
        <v>0</v>
      </c>
      <c r="U232" s="9"/>
      <c r="V232" s="9">
        <v>38013.85</v>
      </c>
      <c r="W232" s="9">
        <v>419.08</v>
      </c>
      <c r="X232" s="9">
        <f t="shared" si="42"/>
        <v>38184.677716307473</v>
      </c>
      <c r="Y232" s="9">
        <f t="shared" si="43"/>
        <v>420.21212610939233</v>
      </c>
      <c r="Z232" s="9">
        <f t="shared" si="44"/>
        <v>8682.9563689641582</v>
      </c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:35" x14ac:dyDescent="0.25">
      <c r="A233" s="2">
        <v>6358</v>
      </c>
      <c r="B233" s="2" t="s">
        <v>467</v>
      </c>
      <c r="C233" s="2" t="s">
        <v>342</v>
      </c>
      <c r="D233" s="8" t="s">
        <v>468</v>
      </c>
      <c r="E233" s="9">
        <f t="shared" si="36"/>
        <v>11107.029787817737</v>
      </c>
      <c r="F233" s="10">
        <f t="shared" si="37"/>
        <v>5.6456651596253133E-5</v>
      </c>
      <c r="G233" s="9">
        <f t="shared" si="45"/>
        <v>2647.8982617232405</v>
      </c>
      <c r="H233" s="10">
        <f t="shared" si="38"/>
        <v>1.3459176078594523E-5</v>
      </c>
      <c r="I233" s="10">
        <v>5.5539778514071072E-5</v>
      </c>
      <c r="J233" s="11">
        <f t="shared" si="39"/>
        <v>9.168730821820613E-7</v>
      </c>
      <c r="K233" s="43">
        <v>9.0700000000000003E-2</v>
      </c>
      <c r="L233" s="43">
        <v>1E-3</v>
      </c>
      <c r="M233" s="43">
        <v>9.1700000000000004E-2</v>
      </c>
      <c r="N233" s="9">
        <f t="shared" si="46"/>
        <v>122.22930746572237</v>
      </c>
      <c r="O233" s="12">
        <f t="shared" si="40"/>
        <v>6.2128737909862062E-7</v>
      </c>
      <c r="P233" s="45">
        <f t="shared" si="47"/>
        <v>2525.6689542575182</v>
      </c>
      <c r="Q233" s="46">
        <f t="shared" si="41"/>
        <v>1.2837888699495903E-5</v>
      </c>
      <c r="R233" s="9">
        <v>121912</v>
      </c>
      <c r="S233" s="9">
        <v>0</v>
      </c>
      <c r="T233" s="9">
        <v>0</v>
      </c>
      <c r="U233" s="9"/>
      <c r="V233" s="9">
        <v>11057.34</v>
      </c>
      <c r="W233" s="9">
        <v>121.9</v>
      </c>
      <c r="X233" s="9">
        <f t="shared" si="42"/>
        <v>11107.029787817737</v>
      </c>
      <c r="Y233" s="9">
        <f t="shared" si="43"/>
        <v>122.22930746572237</v>
      </c>
      <c r="Z233" s="9">
        <f t="shared" si="44"/>
        <v>2525.6689542575182</v>
      </c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:35" x14ac:dyDescent="0.25">
      <c r="A234" s="2">
        <v>6694</v>
      </c>
      <c r="B234" s="2" t="s">
        <v>469</v>
      </c>
      <c r="C234" s="2" t="s">
        <v>342</v>
      </c>
      <c r="D234" s="8" t="s">
        <v>470</v>
      </c>
      <c r="E234" s="9">
        <f t="shared" si="36"/>
        <v>201078.52988280862</v>
      </c>
      <c r="F234" s="10">
        <f t="shared" si="37"/>
        <v>1.0220752732230619E-3</v>
      </c>
      <c r="G234" s="9">
        <f t="shared" si="45"/>
        <v>47936.849139586113</v>
      </c>
      <c r="H234" s="10">
        <f t="shared" si="38"/>
        <v>2.4366136061542814E-4</v>
      </c>
      <c r="I234" s="10">
        <v>1.0113281197094474E-3</v>
      </c>
      <c r="J234" s="11">
        <f t="shared" si="39"/>
        <v>1.0747153513614551E-5</v>
      </c>
      <c r="K234" s="43">
        <v>9.0700000000000003E-2</v>
      </c>
      <c r="L234" s="43">
        <v>1E-3</v>
      </c>
      <c r="M234" s="43">
        <v>9.1700000000000004E-2</v>
      </c>
      <c r="N234" s="9">
        <f t="shared" si="46"/>
        <v>2212.8518158574898</v>
      </c>
      <c r="O234" s="12">
        <f t="shared" si="40"/>
        <v>1.1247849910245732E-5</v>
      </c>
      <c r="P234" s="45">
        <f t="shared" si="47"/>
        <v>45723.997323728625</v>
      </c>
      <c r="Q234" s="46">
        <f t="shared" si="41"/>
        <v>2.3241351070518243E-4</v>
      </c>
      <c r="R234" s="9">
        <v>2166695.4299999997</v>
      </c>
      <c r="S234" s="9">
        <v>221040.26</v>
      </c>
      <c r="T234" s="9">
        <v>0</v>
      </c>
      <c r="U234" s="9"/>
      <c r="V234" s="9">
        <v>200178.96</v>
      </c>
      <c r="W234" s="9">
        <v>2206.89</v>
      </c>
      <c r="X234" s="9">
        <f t="shared" si="42"/>
        <v>201078.52988280862</v>
      </c>
      <c r="Y234" s="9">
        <f t="shared" si="43"/>
        <v>2212.8518158574898</v>
      </c>
      <c r="Z234" s="9">
        <f t="shared" si="44"/>
        <v>45723.997323728625</v>
      </c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:35" s="14" customFormat="1" x14ac:dyDescent="0.25">
      <c r="A235" s="2">
        <v>6426</v>
      </c>
      <c r="B235" s="2" t="s">
        <v>178</v>
      </c>
      <c r="C235" s="2" t="s">
        <v>342</v>
      </c>
      <c r="D235" s="8" t="s">
        <v>471</v>
      </c>
      <c r="E235" s="9">
        <f t="shared" si="36"/>
        <v>2063.7526601937989</v>
      </c>
      <c r="F235" s="10">
        <f t="shared" si="37"/>
        <v>1.0489984014015487E-5</v>
      </c>
      <c r="G235" s="9">
        <f t="shared" si="45"/>
        <v>491.90536405295933</v>
      </c>
      <c r="H235" s="10">
        <f t="shared" si="38"/>
        <v>2.5003381000315458E-6</v>
      </c>
      <c r="I235" s="10">
        <v>1.0069166812360965E-5</v>
      </c>
      <c r="J235" s="11">
        <f t="shared" si="39"/>
        <v>4.2081720165452215E-7</v>
      </c>
      <c r="K235" s="43">
        <v>9.0700000000000003E-2</v>
      </c>
      <c r="L235" s="43">
        <v>1E-3</v>
      </c>
      <c r="M235" s="43">
        <v>9.1700000000000004E-2</v>
      </c>
      <c r="N235" s="9">
        <f t="shared" si="46"/>
        <v>22.620944843533191</v>
      </c>
      <c r="O235" s="12">
        <f t="shared" si="40"/>
        <v>1.1498148705877668E-7</v>
      </c>
      <c r="P235" s="45">
        <f t="shared" si="47"/>
        <v>469.28441920942612</v>
      </c>
      <c r="Q235" s="46">
        <f t="shared" si="41"/>
        <v>2.3853566129727693E-6</v>
      </c>
      <c r="R235" s="9">
        <v>22651.8</v>
      </c>
      <c r="S235" s="9">
        <v>0</v>
      </c>
      <c r="T235" s="9">
        <v>0</v>
      </c>
      <c r="U235" s="13"/>
      <c r="V235" s="9">
        <v>2054.52</v>
      </c>
      <c r="W235" s="9">
        <v>22.56</v>
      </c>
      <c r="X235" s="9">
        <f t="shared" si="42"/>
        <v>2063.7526601937989</v>
      </c>
      <c r="Y235" s="9">
        <f t="shared" si="43"/>
        <v>22.620944843533191</v>
      </c>
      <c r="Z235" s="9">
        <f t="shared" si="44"/>
        <v>469.28441920942612</v>
      </c>
      <c r="AA235" s="13"/>
      <c r="AB235" s="13"/>
      <c r="AC235" s="13"/>
      <c r="AD235" s="13"/>
      <c r="AE235" s="13"/>
      <c r="AF235" s="13"/>
      <c r="AG235" s="13"/>
      <c r="AH235" s="13"/>
      <c r="AI235" s="13"/>
    </row>
    <row r="236" spans="1:35" x14ac:dyDescent="0.25">
      <c r="A236" s="2">
        <v>6372</v>
      </c>
      <c r="B236" s="2" t="s">
        <v>472</v>
      </c>
      <c r="C236" s="2" t="s">
        <v>342</v>
      </c>
      <c r="D236" s="8" t="s">
        <v>473</v>
      </c>
      <c r="E236" s="9">
        <f t="shared" si="36"/>
        <v>1627.8123836340635</v>
      </c>
      <c r="F236" s="10">
        <f t="shared" si="37"/>
        <v>8.2741145348950187E-6</v>
      </c>
      <c r="G236" s="9">
        <f t="shared" si="45"/>
        <v>388.08263484835112</v>
      </c>
      <c r="H236" s="10">
        <f t="shared" si="38"/>
        <v>1.9726107271468874E-6</v>
      </c>
      <c r="I236" s="10">
        <v>6.9538400865658178E-7</v>
      </c>
      <c r="J236" s="11">
        <f t="shared" si="39"/>
        <v>7.5787305262384372E-6</v>
      </c>
      <c r="K236" s="43">
        <v>9.0700000000000003E-2</v>
      </c>
      <c r="L236" s="43">
        <v>1E-3</v>
      </c>
      <c r="M236" s="43">
        <v>9.1700000000000004E-2</v>
      </c>
      <c r="N236" s="9">
        <f t="shared" si="46"/>
        <v>17.928302030247053</v>
      </c>
      <c r="O236" s="12">
        <f t="shared" si="40"/>
        <v>9.1128944530626215E-8</v>
      </c>
      <c r="P236" s="45">
        <f t="shared" si="47"/>
        <v>370.15433281810408</v>
      </c>
      <c r="Q236" s="46">
        <f t="shared" si="41"/>
        <v>1.8814817826162612E-6</v>
      </c>
      <c r="R236" s="9">
        <v>17867</v>
      </c>
      <c r="S236" s="9">
        <v>0</v>
      </c>
      <c r="T236" s="9">
        <v>0</v>
      </c>
      <c r="U236" s="9"/>
      <c r="V236" s="9">
        <v>1620.53</v>
      </c>
      <c r="W236" s="9">
        <v>17.88</v>
      </c>
      <c r="X236" s="9">
        <f t="shared" si="42"/>
        <v>1627.8123836340635</v>
      </c>
      <c r="Y236" s="9">
        <f t="shared" si="43"/>
        <v>17.928302030247053</v>
      </c>
      <c r="Z236" s="9">
        <f t="shared" si="44"/>
        <v>370.15433281810408</v>
      </c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:35" x14ac:dyDescent="0.25">
      <c r="A237" s="2">
        <v>6397</v>
      </c>
      <c r="B237" s="2" t="s">
        <v>474</v>
      </c>
      <c r="C237" s="2" t="s">
        <v>342</v>
      </c>
      <c r="D237" s="8" t="s">
        <v>475</v>
      </c>
      <c r="E237" s="9">
        <f t="shared" si="36"/>
        <v>2751.3387306283807</v>
      </c>
      <c r="F237" s="10">
        <f t="shared" si="37"/>
        <v>1.3984960435483148E-5</v>
      </c>
      <c r="G237" s="9">
        <f t="shared" si="45"/>
        <v>655.89871173475024</v>
      </c>
      <c r="H237" s="10">
        <f t="shared" si="38"/>
        <v>3.3339106636280599E-6</v>
      </c>
      <c r="I237" s="10">
        <v>1.5090936603549035E-5</v>
      </c>
      <c r="J237" s="11">
        <f t="shared" si="39"/>
        <v>-1.1059761680658873E-6</v>
      </c>
      <c r="K237" s="43">
        <v>9.0700000000000003E-2</v>
      </c>
      <c r="L237" s="43">
        <v>1E-3</v>
      </c>
      <c r="M237" s="43">
        <v>9.1700000000000004E-2</v>
      </c>
      <c r="N237" s="9">
        <f t="shared" si="46"/>
        <v>30.261529936960631</v>
      </c>
      <c r="O237" s="12">
        <f t="shared" si="40"/>
        <v>1.5381831912384225E-7</v>
      </c>
      <c r="P237" s="45">
        <f t="shared" si="47"/>
        <v>625.63718179778959</v>
      </c>
      <c r="Q237" s="46">
        <f t="shared" si="41"/>
        <v>3.1800923445042176E-6</v>
      </c>
      <c r="R237" s="9">
        <v>30198.560000000001</v>
      </c>
      <c r="S237" s="9">
        <v>0</v>
      </c>
      <c r="T237" s="9">
        <v>0</v>
      </c>
      <c r="U237" s="9"/>
      <c r="V237" s="9">
        <v>2739.03</v>
      </c>
      <c r="W237" s="9">
        <v>30.18</v>
      </c>
      <c r="X237" s="9">
        <f t="shared" si="42"/>
        <v>2751.3387306283807</v>
      </c>
      <c r="Y237" s="9">
        <f t="shared" si="43"/>
        <v>30.261529936960631</v>
      </c>
      <c r="Z237" s="9">
        <f t="shared" si="44"/>
        <v>625.63718179778959</v>
      </c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:35" s="14" customFormat="1" x14ac:dyDescent="0.25">
      <c r="A238" s="2">
        <v>12871</v>
      </c>
      <c r="B238" s="2" t="s">
        <v>178</v>
      </c>
      <c r="C238" s="2" t="s">
        <v>342</v>
      </c>
      <c r="D238" s="8" t="s">
        <v>476</v>
      </c>
      <c r="E238" s="9">
        <f t="shared" si="36"/>
        <v>19110.947106323671</v>
      </c>
      <c r="F238" s="10">
        <f t="shared" si="37"/>
        <v>9.7140288904197056E-5</v>
      </c>
      <c r="G238" s="9">
        <f t="shared" si="45"/>
        <v>4556.1365109989292</v>
      </c>
      <c r="H238" s="10">
        <f t="shared" si="38"/>
        <v>2.3158685673874766E-5</v>
      </c>
      <c r="I238" s="10">
        <v>8.9211305791773708E-5</v>
      </c>
      <c r="J238" s="11">
        <f t="shared" si="39"/>
        <v>7.9289831124233474E-6</v>
      </c>
      <c r="K238" s="43">
        <v>9.0700000000000003E-2</v>
      </c>
      <c r="L238" s="43">
        <v>1E-3</v>
      </c>
      <c r="M238" s="43">
        <v>9.1700000000000004E-2</v>
      </c>
      <c r="N238" s="9">
        <f t="shared" si="46"/>
        <v>210.42692752056189</v>
      </c>
      <c r="O238" s="12">
        <f t="shared" si="40"/>
        <v>1.069592857896936E-6</v>
      </c>
      <c r="P238" s="45">
        <f t="shared" si="47"/>
        <v>4345.7095834783677</v>
      </c>
      <c r="Q238" s="46">
        <f t="shared" si="41"/>
        <v>2.2089092815977829E-5</v>
      </c>
      <c r="R238" s="9">
        <v>209761.7</v>
      </c>
      <c r="S238" s="9">
        <v>62220</v>
      </c>
      <c r="T238" s="9">
        <v>0</v>
      </c>
      <c r="U238" s="13"/>
      <c r="V238" s="9">
        <v>19025.45</v>
      </c>
      <c r="W238" s="9">
        <v>209.86</v>
      </c>
      <c r="X238" s="9">
        <f t="shared" si="42"/>
        <v>19110.947106323671</v>
      </c>
      <c r="Y238" s="9">
        <f t="shared" si="43"/>
        <v>210.42692752056189</v>
      </c>
      <c r="Z238" s="9">
        <f t="shared" si="44"/>
        <v>4345.7095834783677</v>
      </c>
      <c r="AA238" s="13"/>
      <c r="AB238" s="13"/>
      <c r="AC238" s="13"/>
      <c r="AD238" s="13"/>
      <c r="AE238" s="13"/>
      <c r="AF238" s="13"/>
      <c r="AG238" s="13"/>
      <c r="AH238" s="13"/>
      <c r="AI238" s="13"/>
    </row>
    <row r="239" spans="1:35" x14ac:dyDescent="0.25">
      <c r="A239" s="2">
        <v>6729</v>
      </c>
      <c r="B239" s="2" t="s">
        <v>477</v>
      </c>
      <c r="C239" s="2" t="s">
        <v>342</v>
      </c>
      <c r="D239" s="8" t="s">
        <v>478</v>
      </c>
      <c r="E239" s="9">
        <f t="shared" si="36"/>
        <v>13862.195639932081</v>
      </c>
      <c r="F239" s="10">
        <f t="shared" si="37"/>
        <v>7.0461065159032888E-5</v>
      </c>
      <c r="G239" s="9">
        <f t="shared" si="45"/>
        <v>3304.86777718645</v>
      </c>
      <c r="H239" s="10">
        <f t="shared" si="38"/>
        <v>1.6798529600860803E-5</v>
      </c>
      <c r="I239" s="10">
        <v>7.322161215155187E-5</v>
      </c>
      <c r="J239" s="11">
        <f t="shared" si="39"/>
        <v>-2.7605469925189816E-6</v>
      </c>
      <c r="K239" s="43">
        <v>9.0700000000000003E-2</v>
      </c>
      <c r="L239" s="43">
        <v>1E-3</v>
      </c>
      <c r="M239" s="43">
        <v>9.1700000000000004E-2</v>
      </c>
      <c r="N239" s="9">
        <f t="shared" si="46"/>
        <v>152.69137769384906</v>
      </c>
      <c r="O239" s="12">
        <f t="shared" si="40"/>
        <v>7.7612503764674274E-7</v>
      </c>
      <c r="P239" s="45">
        <f t="shared" si="47"/>
        <v>3152.1763994926009</v>
      </c>
      <c r="Q239" s="46">
        <f t="shared" si="41"/>
        <v>1.6022404563214062E-5</v>
      </c>
      <c r="R239" s="9">
        <v>152150</v>
      </c>
      <c r="S239" s="9">
        <v>0</v>
      </c>
      <c r="T239" s="9">
        <v>0</v>
      </c>
      <c r="U239" s="9"/>
      <c r="V239" s="9">
        <v>13800.18</v>
      </c>
      <c r="W239" s="9">
        <v>152.28</v>
      </c>
      <c r="X239" s="9">
        <f t="shared" si="42"/>
        <v>13862.195639932081</v>
      </c>
      <c r="Y239" s="9">
        <f t="shared" si="43"/>
        <v>152.69137769384906</v>
      </c>
      <c r="Z239" s="9">
        <f t="shared" si="44"/>
        <v>3152.1763994926009</v>
      </c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:35" x14ac:dyDescent="0.25">
      <c r="A240" s="2">
        <v>6730</v>
      </c>
      <c r="B240" s="2" t="s">
        <v>479</v>
      </c>
      <c r="C240" s="2" t="s">
        <v>342</v>
      </c>
      <c r="D240" s="8" t="s">
        <v>480</v>
      </c>
      <c r="E240" s="9">
        <f t="shared" si="36"/>
        <v>9389.7571838320291</v>
      </c>
      <c r="F240" s="10">
        <f t="shared" si="37"/>
        <v>4.7727813828540608E-5</v>
      </c>
      <c r="G240" s="9">
        <f t="shared" si="45"/>
        <v>2238.4401510091511</v>
      </c>
      <c r="H240" s="10">
        <f t="shared" si="38"/>
        <v>1.1377914540500887E-5</v>
      </c>
      <c r="I240" s="10">
        <v>4.2268056888761642E-5</v>
      </c>
      <c r="J240" s="11">
        <f t="shared" si="39"/>
        <v>5.4597569397789666E-6</v>
      </c>
      <c r="K240" s="43">
        <v>9.0700000000000003E-2</v>
      </c>
      <c r="L240" s="43">
        <v>1E-3</v>
      </c>
      <c r="M240" s="43">
        <v>9.1700000000000004E-2</v>
      </c>
      <c r="N240" s="9">
        <f t="shared" si="46"/>
        <v>103.26822293597</v>
      </c>
      <c r="O240" s="12">
        <f t="shared" si="40"/>
        <v>5.2490883653295262E-7</v>
      </c>
      <c r="P240" s="45">
        <f t="shared" si="47"/>
        <v>2135.1719280731813</v>
      </c>
      <c r="Q240" s="46">
        <f t="shared" si="41"/>
        <v>1.0853005703967935E-5</v>
      </c>
      <c r="R240" s="9">
        <v>103063.03</v>
      </c>
      <c r="S240" s="9">
        <v>0</v>
      </c>
      <c r="T240" s="9">
        <v>0</v>
      </c>
      <c r="U240" s="9"/>
      <c r="V240" s="9">
        <v>9347.75</v>
      </c>
      <c r="W240" s="9">
        <v>102.99</v>
      </c>
      <c r="X240" s="9">
        <f t="shared" si="42"/>
        <v>9389.7571838320291</v>
      </c>
      <c r="Y240" s="9">
        <f t="shared" si="43"/>
        <v>103.26822293597</v>
      </c>
      <c r="Z240" s="9">
        <f t="shared" si="44"/>
        <v>2135.1719280731813</v>
      </c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:35" x14ac:dyDescent="0.25">
      <c r="A241" s="2">
        <v>6391</v>
      </c>
      <c r="B241" s="2" t="s">
        <v>481</v>
      </c>
      <c r="C241" s="2" t="s">
        <v>342</v>
      </c>
      <c r="D241" s="8" t="s">
        <v>482</v>
      </c>
      <c r="E241" s="9">
        <f t="shared" si="36"/>
        <v>35071.962285996771</v>
      </c>
      <c r="F241" s="10">
        <f t="shared" si="37"/>
        <v>1.7826958182368217E-4</v>
      </c>
      <c r="G241" s="9">
        <f t="shared" si="45"/>
        <v>8361.0340460645621</v>
      </c>
      <c r="H241" s="10">
        <f t="shared" si="38"/>
        <v>4.2498849390033134E-5</v>
      </c>
      <c r="I241" s="10">
        <v>1.7779599132242778E-4</v>
      </c>
      <c r="J241" s="11">
        <f t="shared" si="39"/>
        <v>4.7359050125438703E-7</v>
      </c>
      <c r="K241" s="43">
        <v>9.0700000000000003E-2</v>
      </c>
      <c r="L241" s="43">
        <v>1E-3</v>
      </c>
      <c r="M241" s="43">
        <v>9.1700000000000004E-2</v>
      </c>
      <c r="N241" s="9">
        <f t="shared" si="46"/>
        <v>385.88965527631876</v>
      </c>
      <c r="O241" s="12">
        <f t="shared" si="40"/>
        <v>1.9614638871706659E-6</v>
      </c>
      <c r="P241" s="45">
        <f t="shared" si="47"/>
        <v>7975.144390788244</v>
      </c>
      <c r="Q241" s="46">
        <f t="shared" si="41"/>
        <v>4.0537385502862469E-5</v>
      </c>
      <c r="R241" s="9">
        <v>384950.46</v>
      </c>
      <c r="S241" s="9">
        <v>95567.58</v>
      </c>
      <c r="T241" s="9">
        <v>0</v>
      </c>
      <c r="U241" s="9"/>
      <c r="V241" s="9">
        <v>34915.06</v>
      </c>
      <c r="W241" s="9">
        <v>384.85</v>
      </c>
      <c r="X241" s="9">
        <f t="shared" si="42"/>
        <v>35071.962285996771</v>
      </c>
      <c r="Y241" s="9">
        <f t="shared" si="43"/>
        <v>385.88965527631876</v>
      </c>
      <c r="Z241" s="9">
        <f t="shared" si="44"/>
        <v>7975.144390788244</v>
      </c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:35" x14ac:dyDescent="0.25">
      <c r="A242" s="2">
        <v>6430</v>
      </c>
      <c r="B242" s="2" t="s">
        <v>483</v>
      </c>
      <c r="C242" s="2" t="s">
        <v>342</v>
      </c>
      <c r="D242" s="8" t="s">
        <v>484</v>
      </c>
      <c r="E242" s="9">
        <f t="shared" si="36"/>
        <v>9813.5732198837431</v>
      </c>
      <c r="F242" s="10">
        <f t="shared" si="37"/>
        <v>4.9882056208850082E-5</v>
      </c>
      <c r="G242" s="9">
        <f t="shared" si="45"/>
        <v>2339.6362551069205</v>
      </c>
      <c r="H242" s="10">
        <f t="shared" si="38"/>
        <v>1.1892290868023857E-5</v>
      </c>
      <c r="I242" s="10">
        <v>4.1891341913829419E-5</v>
      </c>
      <c r="J242" s="11">
        <f t="shared" si="39"/>
        <v>7.9907142950206637E-6</v>
      </c>
      <c r="K242" s="43">
        <v>9.0700000000000003E-2</v>
      </c>
      <c r="L242" s="43">
        <v>1E-3</v>
      </c>
      <c r="M242" s="43">
        <v>9.1700000000000004E-2</v>
      </c>
      <c r="N242" s="9">
        <f t="shared" si="46"/>
        <v>108.09121693851411</v>
      </c>
      <c r="O242" s="12">
        <f t="shared" si="40"/>
        <v>5.494239496868851E-7</v>
      </c>
      <c r="P242" s="45">
        <f t="shared" si="47"/>
        <v>2231.5450381684063</v>
      </c>
      <c r="Q242" s="46">
        <f t="shared" si="41"/>
        <v>1.1342866918336972E-5</v>
      </c>
      <c r="R242" s="9">
        <v>107713.26</v>
      </c>
      <c r="S242" s="9">
        <v>0</v>
      </c>
      <c r="T242" s="9">
        <v>0</v>
      </c>
      <c r="U242" s="9"/>
      <c r="V242" s="9">
        <v>9769.67</v>
      </c>
      <c r="W242" s="9">
        <v>107.8</v>
      </c>
      <c r="X242" s="9">
        <f t="shared" si="42"/>
        <v>9813.5732198837431</v>
      </c>
      <c r="Y242" s="9">
        <f t="shared" si="43"/>
        <v>108.09121693851411</v>
      </c>
      <c r="Z242" s="9">
        <f t="shared" si="44"/>
        <v>2231.5450381684063</v>
      </c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:35" x14ac:dyDescent="0.25">
      <c r="A243" s="2">
        <v>6355</v>
      </c>
      <c r="B243" s="2" t="s">
        <v>485</v>
      </c>
      <c r="C243" s="2" t="s">
        <v>342</v>
      </c>
      <c r="D243" s="8" t="s">
        <v>486</v>
      </c>
      <c r="E243" s="9">
        <f t="shared" si="36"/>
        <v>4148.8709041163138</v>
      </c>
      <c r="F243" s="10">
        <f t="shared" si="37"/>
        <v>2.10885685575844E-5</v>
      </c>
      <c r="G243" s="9">
        <f t="shared" si="45"/>
        <v>989.07020850747119</v>
      </c>
      <c r="H243" s="10">
        <f t="shared" si="38"/>
        <v>5.0274099586178269E-6</v>
      </c>
      <c r="I243" s="10">
        <v>2.1783782188468145E-5</v>
      </c>
      <c r="J243" s="11">
        <f t="shared" si="39"/>
        <v>-6.9521363088374444E-7</v>
      </c>
      <c r="K243" s="43">
        <v>9.0700000000000003E-2</v>
      </c>
      <c r="L243" s="43">
        <v>1E-3</v>
      </c>
      <c r="M243" s="43">
        <v>9.1700000000000004E-2</v>
      </c>
      <c r="N243" s="9">
        <f t="shared" si="46"/>
        <v>45.642970269398539</v>
      </c>
      <c r="O243" s="12">
        <f t="shared" si="40"/>
        <v>2.3200165296611328E-7</v>
      </c>
      <c r="P243" s="45">
        <f t="shared" si="47"/>
        <v>943.42723823807262</v>
      </c>
      <c r="Q243" s="46">
        <f t="shared" si="41"/>
        <v>4.7954083056517137E-6</v>
      </c>
      <c r="R243" s="9">
        <v>45537.88</v>
      </c>
      <c r="S243" s="9">
        <v>0</v>
      </c>
      <c r="T243" s="9">
        <v>0</v>
      </c>
      <c r="U243" s="9"/>
      <c r="V243" s="9">
        <v>4130.3100000000004</v>
      </c>
      <c r="W243" s="9">
        <v>45.52</v>
      </c>
      <c r="X243" s="9">
        <f t="shared" si="42"/>
        <v>4148.8709041163138</v>
      </c>
      <c r="Y243" s="9">
        <f t="shared" si="43"/>
        <v>45.642970269398539</v>
      </c>
      <c r="Z243" s="9">
        <f t="shared" si="44"/>
        <v>943.42723823807262</v>
      </c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:35" x14ac:dyDescent="0.25">
      <c r="A244" s="2">
        <v>6672</v>
      </c>
      <c r="B244" s="2" t="s">
        <v>487</v>
      </c>
      <c r="C244" s="2" t="s">
        <v>342</v>
      </c>
      <c r="D244" s="8" t="s">
        <v>488</v>
      </c>
      <c r="E244" s="9">
        <f t="shared" si="36"/>
        <v>41285.188546603888</v>
      </c>
      <c r="F244" s="10">
        <f t="shared" si="37"/>
        <v>2.098511978798957E-4</v>
      </c>
      <c r="G244" s="9">
        <f t="shared" si="45"/>
        <v>9842.6480187131128</v>
      </c>
      <c r="H244" s="10">
        <f t="shared" si="38"/>
        <v>5.0029842414442259E-5</v>
      </c>
      <c r="I244" s="10">
        <v>2.55326214676708E-4</v>
      </c>
      <c r="J244" s="11">
        <f t="shared" si="39"/>
        <v>-4.5475016796812294E-5</v>
      </c>
      <c r="K244" s="43">
        <v>9.0700000000000003E-2</v>
      </c>
      <c r="L244" s="43">
        <v>1E-3</v>
      </c>
      <c r="M244" s="43">
        <v>9.1700000000000004E-2</v>
      </c>
      <c r="N244" s="9">
        <f t="shared" si="46"/>
        <v>454.6549211171656</v>
      </c>
      <c r="O244" s="12">
        <f t="shared" si="40"/>
        <v>2.310995375756255E-6</v>
      </c>
      <c r="P244" s="45">
        <f t="shared" si="47"/>
        <v>9387.9930975959469</v>
      </c>
      <c r="Q244" s="46">
        <f t="shared" si="41"/>
        <v>4.7718847038686004E-5</v>
      </c>
      <c r="R244" s="9">
        <v>453145.75</v>
      </c>
      <c r="S244" s="9">
        <v>0</v>
      </c>
      <c r="T244" s="9">
        <v>0</v>
      </c>
      <c r="U244" s="9"/>
      <c r="V244" s="9">
        <v>41100.49</v>
      </c>
      <c r="W244" s="9">
        <v>453.43</v>
      </c>
      <c r="X244" s="9">
        <f t="shared" si="42"/>
        <v>41285.188546603888</v>
      </c>
      <c r="Y244" s="9">
        <f t="shared" si="43"/>
        <v>454.6549211171656</v>
      </c>
      <c r="Z244" s="9">
        <f t="shared" si="44"/>
        <v>9387.9930975959469</v>
      </c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:35" x14ac:dyDescent="0.25">
      <c r="A245" s="2">
        <v>9111</v>
      </c>
      <c r="B245" s="2">
        <v>0</v>
      </c>
      <c r="C245" s="2" t="s">
        <v>342</v>
      </c>
      <c r="D245" s="8" t="s">
        <v>489</v>
      </c>
      <c r="E245" s="9">
        <f t="shared" si="36"/>
        <v>0</v>
      </c>
      <c r="F245" s="10">
        <f t="shared" si="37"/>
        <v>0</v>
      </c>
      <c r="G245" s="9">
        <f t="shared" si="45"/>
        <v>0</v>
      </c>
      <c r="H245" s="10">
        <f t="shared" si="38"/>
        <v>0</v>
      </c>
      <c r="I245" s="10">
        <v>0</v>
      </c>
      <c r="J245" s="11">
        <f t="shared" si="39"/>
        <v>0</v>
      </c>
      <c r="K245" s="43">
        <v>9.0700000000000003E-2</v>
      </c>
      <c r="L245" s="43">
        <v>1E-3</v>
      </c>
      <c r="M245" s="43">
        <v>9.1700000000000004E-2</v>
      </c>
      <c r="N245" s="9">
        <f t="shared" si="46"/>
        <v>0</v>
      </c>
      <c r="O245" s="12">
        <f t="shared" si="40"/>
        <v>0</v>
      </c>
      <c r="P245" s="45">
        <f t="shared" si="47"/>
        <v>0</v>
      </c>
      <c r="Q245" s="46">
        <f t="shared" si="41"/>
        <v>0</v>
      </c>
      <c r="R245" s="9">
        <v>0</v>
      </c>
      <c r="S245" s="9">
        <v>31709.21</v>
      </c>
      <c r="T245" s="9">
        <v>0</v>
      </c>
      <c r="U245" s="9"/>
      <c r="V245" s="9">
        <v>0</v>
      </c>
      <c r="W245" s="9">
        <v>0</v>
      </c>
      <c r="X245" s="9">
        <f t="shared" si="42"/>
        <v>0</v>
      </c>
      <c r="Y245" s="9">
        <f t="shared" si="43"/>
        <v>0</v>
      </c>
      <c r="Z245" s="9">
        <f t="shared" si="44"/>
        <v>0</v>
      </c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:35" x14ac:dyDescent="0.25">
      <c r="A246" s="2">
        <v>6671</v>
      </c>
      <c r="B246" s="2" t="s">
        <v>490</v>
      </c>
      <c r="C246" s="2" t="s">
        <v>342</v>
      </c>
      <c r="D246" s="8" t="s">
        <v>491</v>
      </c>
      <c r="E246" s="9">
        <f t="shared" si="36"/>
        <v>155882.12362693457</v>
      </c>
      <c r="F246" s="10">
        <f t="shared" si="37"/>
        <v>7.9234348982681587E-4</v>
      </c>
      <c r="G246" s="9">
        <f t="shared" si="45"/>
        <v>37161.818891093237</v>
      </c>
      <c r="H246" s="10">
        <f t="shared" si="38"/>
        <v>1.8889225129463901E-4</v>
      </c>
      <c r="I246" s="10">
        <v>7.054043616975432E-4</v>
      </c>
      <c r="J246" s="11">
        <f t="shared" si="39"/>
        <v>8.693912812927267E-5</v>
      </c>
      <c r="K246" s="43">
        <v>9.0700000000000003E-2</v>
      </c>
      <c r="L246" s="43">
        <v>1E-3</v>
      </c>
      <c r="M246" s="43">
        <v>9.1700000000000004E-2</v>
      </c>
      <c r="N246" s="9">
        <f t="shared" si="46"/>
        <v>1715.2010563143178</v>
      </c>
      <c r="O246" s="12">
        <f t="shared" si="40"/>
        <v>8.7183081619238574E-6</v>
      </c>
      <c r="P246" s="45">
        <f t="shared" si="47"/>
        <v>35446.617834778917</v>
      </c>
      <c r="Q246" s="46">
        <f t="shared" si="41"/>
        <v>1.8017394313271513E-4</v>
      </c>
      <c r="R246" s="9">
        <v>1691928.08</v>
      </c>
      <c r="S246" s="9">
        <v>125223.16</v>
      </c>
      <c r="T246" s="9">
        <v>0</v>
      </c>
      <c r="U246" s="9"/>
      <c r="V246" s="9">
        <v>155184.75</v>
      </c>
      <c r="W246" s="9">
        <v>1710.58</v>
      </c>
      <c r="X246" s="9">
        <f t="shared" si="42"/>
        <v>155882.12362693457</v>
      </c>
      <c r="Y246" s="9">
        <f t="shared" si="43"/>
        <v>1715.2010563143178</v>
      </c>
      <c r="Z246" s="9">
        <f t="shared" si="44"/>
        <v>35446.617834778917</v>
      </c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:35" x14ac:dyDescent="0.25">
      <c r="A247" s="2">
        <v>6419</v>
      </c>
      <c r="B247" s="2" t="s">
        <v>492</v>
      </c>
      <c r="C247" s="2" t="s">
        <v>342</v>
      </c>
      <c r="D247" s="8" t="s">
        <v>493</v>
      </c>
      <c r="E247" s="9">
        <f t="shared" si="36"/>
        <v>15217.840420778384</v>
      </c>
      <c r="F247" s="10">
        <f t="shared" si="37"/>
        <v>7.7351761100486372E-5</v>
      </c>
      <c r="G247" s="9">
        <f t="shared" si="45"/>
        <v>3627.8726144932843</v>
      </c>
      <c r="H247" s="10">
        <f t="shared" si="38"/>
        <v>1.8440352114359191E-5</v>
      </c>
      <c r="I247" s="10">
        <v>7.4286813537008105E-5</v>
      </c>
      <c r="J247" s="11">
        <f t="shared" si="39"/>
        <v>3.0649475634782669E-6</v>
      </c>
      <c r="K247" s="43">
        <v>9.0700000000000003E-2</v>
      </c>
      <c r="L247" s="43">
        <v>1E-3</v>
      </c>
      <c r="M247" s="43">
        <v>9.1700000000000004E-2</v>
      </c>
      <c r="N247" s="9">
        <f t="shared" si="46"/>
        <v>167.43108909455555</v>
      </c>
      <c r="O247" s="12">
        <f t="shared" si="40"/>
        <v>8.5104648533131804E-7</v>
      </c>
      <c r="P247" s="45">
        <f t="shared" si="47"/>
        <v>3460.4415253987286</v>
      </c>
      <c r="Q247" s="46">
        <f t="shared" si="41"/>
        <v>1.7589305629027871E-5</v>
      </c>
      <c r="R247" s="9">
        <v>167031.29999999999</v>
      </c>
      <c r="S247" s="9">
        <v>0</v>
      </c>
      <c r="T247" s="9">
        <v>0</v>
      </c>
      <c r="U247" s="9"/>
      <c r="V247" s="9">
        <v>15149.76</v>
      </c>
      <c r="W247" s="9">
        <v>166.98</v>
      </c>
      <c r="X247" s="9">
        <f t="shared" si="42"/>
        <v>15217.840420778384</v>
      </c>
      <c r="Y247" s="9">
        <f t="shared" si="43"/>
        <v>167.43108909455555</v>
      </c>
      <c r="Z247" s="9">
        <f t="shared" si="44"/>
        <v>3460.4415253987286</v>
      </c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:35" x14ac:dyDescent="0.25">
      <c r="A248" s="2">
        <v>6706</v>
      </c>
      <c r="B248" s="2" t="s">
        <v>494</v>
      </c>
      <c r="C248" s="2" t="s">
        <v>342</v>
      </c>
      <c r="D248" s="8" t="s">
        <v>495</v>
      </c>
      <c r="E248" s="9">
        <f t="shared" si="36"/>
        <v>7161.9606365326053</v>
      </c>
      <c r="F248" s="10">
        <f t="shared" si="37"/>
        <v>3.6404000360770054E-5</v>
      </c>
      <c r="G248" s="9">
        <f t="shared" si="45"/>
        <v>1707.3972916005853</v>
      </c>
      <c r="H248" s="10">
        <f t="shared" si="38"/>
        <v>8.6786418934435518E-6</v>
      </c>
      <c r="I248" s="10">
        <v>3.5689021673029802E-5</v>
      </c>
      <c r="J248" s="11">
        <f t="shared" si="39"/>
        <v>7.1497868774025197E-7</v>
      </c>
      <c r="K248" s="43">
        <v>9.0700000000000003E-2</v>
      </c>
      <c r="L248" s="43">
        <v>1E-3</v>
      </c>
      <c r="M248" s="43">
        <v>9.1700000000000004E-2</v>
      </c>
      <c r="N248" s="9">
        <f t="shared" si="46"/>
        <v>78.812334428267235</v>
      </c>
      <c r="O248" s="12">
        <f t="shared" si="40"/>
        <v>4.0060039374201449E-7</v>
      </c>
      <c r="P248" s="45">
        <f t="shared" si="47"/>
        <v>1628.5849571723181</v>
      </c>
      <c r="Q248" s="46">
        <f t="shared" si="41"/>
        <v>8.278041499701539E-6</v>
      </c>
      <c r="R248" s="9">
        <v>78609.600000000006</v>
      </c>
      <c r="S248" s="9">
        <v>0</v>
      </c>
      <c r="T248" s="9">
        <v>0</v>
      </c>
      <c r="U248" s="9"/>
      <c r="V248" s="9">
        <v>7129.92</v>
      </c>
      <c r="W248" s="9">
        <v>78.599999999999994</v>
      </c>
      <c r="X248" s="9">
        <f t="shared" si="42"/>
        <v>7161.9606365326053</v>
      </c>
      <c r="Y248" s="9">
        <f t="shared" si="43"/>
        <v>78.812334428267235</v>
      </c>
      <c r="Z248" s="9">
        <f t="shared" si="44"/>
        <v>1628.5849571723181</v>
      </c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:35" x14ac:dyDescent="0.25">
      <c r="A249" s="2">
        <v>6700</v>
      </c>
      <c r="B249" s="2" t="s">
        <v>496</v>
      </c>
      <c r="C249" s="2" t="s">
        <v>342</v>
      </c>
      <c r="D249" s="8" t="s">
        <v>497</v>
      </c>
      <c r="E249" s="9">
        <f t="shared" si="36"/>
        <v>360560.50826704392</v>
      </c>
      <c r="F249" s="10">
        <f t="shared" si="37"/>
        <v>1.8327167013567464E-3</v>
      </c>
      <c r="G249" s="9">
        <f t="shared" si="45"/>
        <v>85957.510901847476</v>
      </c>
      <c r="H249" s="10">
        <f t="shared" si="38"/>
        <v>4.3691908077795889E-4</v>
      </c>
      <c r="I249" s="10">
        <v>1.8182291522911174E-3</v>
      </c>
      <c r="J249" s="11">
        <f t="shared" si="39"/>
        <v>1.4487549065628994E-5</v>
      </c>
      <c r="K249" s="43">
        <v>9.0700000000000003E-2</v>
      </c>
      <c r="L249" s="43">
        <v>1E-3</v>
      </c>
      <c r="M249" s="43">
        <v>9.1700000000000004E-2</v>
      </c>
      <c r="N249" s="9">
        <f t="shared" si="46"/>
        <v>3968.3113356233966</v>
      </c>
      <c r="O249" s="12">
        <f t="shared" si="40"/>
        <v>2.0170790461593785E-5</v>
      </c>
      <c r="P249" s="45">
        <f t="shared" si="47"/>
        <v>81989.199566224081</v>
      </c>
      <c r="Q249" s="46">
        <f t="shared" si="41"/>
        <v>4.1674829031636512E-4</v>
      </c>
      <c r="R249" s="9">
        <v>3943544.04</v>
      </c>
      <c r="S249" s="9">
        <v>691844.64</v>
      </c>
      <c r="T249" s="9">
        <v>0</v>
      </c>
      <c r="U249" s="9"/>
      <c r="V249" s="9">
        <v>358947.45999999996</v>
      </c>
      <c r="W249" s="9">
        <v>3957.62</v>
      </c>
      <c r="X249" s="9">
        <f t="shared" si="42"/>
        <v>360560.50826704392</v>
      </c>
      <c r="Y249" s="9">
        <f t="shared" si="43"/>
        <v>3968.3113356233966</v>
      </c>
      <c r="Z249" s="9">
        <f t="shared" si="44"/>
        <v>81989.199566224081</v>
      </c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:35" x14ac:dyDescent="0.25">
      <c r="A250" s="2">
        <v>11782</v>
      </c>
      <c r="B250" s="2" t="s">
        <v>178</v>
      </c>
      <c r="C250" s="2" t="s">
        <v>342</v>
      </c>
      <c r="D250" s="8" t="s">
        <v>498</v>
      </c>
      <c r="E250" s="9">
        <f t="shared" si="36"/>
        <v>8258.6268185572062</v>
      </c>
      <c r="F250" s="10">
        <f t="shared" si="37"/>
        <v>4.1978316963743768E-5</v>
      </c>
      <c r="G250" s="9">
        <f t="shared" si="45"/>
        <v>1968.9852111592077</v>
      </c>
      <c r="H250" s="10">
        <f t="shared" si="38"/>
        <v>1.0008284319766015E-5</v>
      </c>
      <c r="I250" s="10">
        <v>4.2012209056490771E-5</v>
      </c>
      <c r="J250" s="11">
        <f t="shared" si="39"/>
        <v>-3.3892092747002075E-8</v>
      </c>
      <c r="K250" s="43">
        <v>9.0700000000000003E-2</v>
      </c>
      <c r="L250" s="43">
        <v>1E-3</v>
      </c>
      <c r="M250" s="43">
        <v>9.1700000000000004E-2</v>
      </c>
      <c r="N250" s="9">
        <f t="shared" si="46"/>
        <v>91.025238160281177</v>
      </c>
      <c r="O250" s="12">
        <f t="shared" si="40"/>
        <v>4.6267816468066262E-7</v>
      </c>
      <c r="P250" s="45">
        <f t="shared" si="47"/>
        <v>1877.9599729989266</v>
      </c>
      <c r="Q250" s="46">
        <f t="shared" si="41"/>
        <v>9.5456061550853514E-6</v>
      </c>
      <c r="R250" s="9">
        <v>90648.04</v>
      </c>
      <c r="S250" s="9">
        <v>0</v>
      </c>
      <c r="T250" s="9">
        <v>0</v>
      </c>
      <c r="U250" s="9"/>
      <c r="V250" s="9">
        <v>8221.68</v>
      </c>
      <c r="W250" s="9">
        <v>90.78</v>
      </c>
      <c r="X250" s="9">
        <f t="shared" si="42"/>
        <v>8258.6268185572062</v>
      </c>
      <c r="Y250" s="9">
        <f t="shared" si="43"/>
        <v>91.025238160281177</v>
      </c>
      <c r="Z250" s="9">
        <f t="shared" si="44"/>
        <v>1877.9599729989266</v>
      </c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:35" x14ac:dyDescent="0.25">
      <c r="A251" s="2">
        <v>6661</v>
      </c>
      <c r="B251" s="2" t="s">
        <v>499</v>
      </c>
      <c r="C251" s="2" t="s">
        <v>342</v>
      </c>
      <c r="D251" s="8" t="s">
        <v>500</v>
      </c>
      <c r="E251" s="9">
        <f t="shared" si="36"/>
        <v>39030.150126679982</v>
      </c>
      <c r="F251" s="10">
        <f t="shared" si="37"/>
        <v>1.9838891490758879E-4</v>
      </c>
      <c r="G251" s="9">
        <f t="shared" si="45"/>
        <v>9304.7988803352837</v>
      </c>
      <c r="H251" s="10">
        <f t="shared" si="38"/>
        <v>4.7295973684743998E-5</v>
      </c>
      <c r="I251" s="10">
        <v>1.54537237360982E-4</v>
      </c>
      <c r="J251" s="11">
        <f t="shared" si="39"/>
        <v>4.3851677546606789E-5</v>
      </c>
      <c r="K251" s="43">
        <v>9.0700000000000003E-2</v>
      </c>
      <c r="L251" s="43">
        <v>1E-3</v>
      </c>
      <c r="M251" s="43">
        <v>9.1700000000000004E-2</v>
      </c>
      <c r="N251" s="9">
        <f t="shared" si="46"/>
        <v>429.58738472140635</v>
      </c>
      <c r="O251" s="12">
        <f t="shared" si="40"/>
        <v>2.1835779477212637E-6</v>
      </c>
      <c r="P251" s="45">
        <f t="shared" si="47"/>
        <v>8875.2114956138776</v>
      </c>
      <c r="Q251" s="46">
        <f t="shared" si="41"/>
        <v>4.5112395737022732E-5</v>
      </c>
      <c r="R251" s="9">
        <v>428397.75</v>
      </c>
      <c r="S251" s="9">
        <v>0</v>
      </c>
      <c r="T251" s="9">
        <v>0</v>
      </c>
      <c r="U251" s="9"/>
      <c r="V251" s="9">
        <v>38855.54</v>
      </c>
      <c r="W251" s="9">
        <v>428.43</v>
      </c>
      <c r="X251" s="9">
        <f t="shared" si="42"/>
        <v>39030.150126679982</v>
      </c>
      <c r="Y251" s="9">
        <f t="shared" si="43"/>
        <v>429.58738472140635</v>
      </c>
      <c r="Z251" s="9">
        <f t="shared" si="44"/>
        <v>8875.2114956138776</v>
      </c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:35" x14ac:dyDescent="0.25">
      <c r="A252" s="2">
        <v>6749</v>
      </c>
      <c r="B252" s="2" t="s">
        <v>501</v>
      </c>
      <c r="C252" s="2" t="s">
        <v>342</v>
      </c>
      <c r="D252" s="8" t="s">
        <v>502</v>
      </c>
      <c r="E252" s="9">
        <f t="shared" si="36"/>
        <v>33438.203298898959</v>
      </c>
      <c r="F252" s="10">
        <f t="shared" si="37"/>
        <v>1.6996524090726595E-4</v>
      </c>
      <c r="G252" s="9">
        <f t="shared" si="45"/>
        <v>7971.6192448913189</v>
      </c>
      <c r="H252" s="10">
        <f t="shared" si="38"/>
        <v>4.0519467307131423E-5</v>
      </c>
      <c r="I252" s="10">
        <v>2.8951506181435274E-4</v>
      </c>
      <c r="J252" s="11">
        <f t="shared" si="39"/>
        <v>-1.1954982090708679E-4</v>
      </c>
      <c r="K252" s="43">
        <v>9.0700000000000003E-2</v>
      </c>
      <c r="L252" s="43">
        <v>1E-3</v>
      </c>
      <c r="M252" s="43">
        <v>9.1700000000000004E-2</v>
      </c>
      <c r="N252" s="9">
        <f t="shared" si="46"/>
        <v>367.98140727518825</v>
      </c>
      <c r="O252" s="12">
        <f t="shared" si="40"/>
        <v>1.8704368765824671E-6</v>
      </c>
      <c r="P252" s="45">
        <f t="shared" si="47"/>
        <v>7603.637837616131</v>
      </c>
      <c r="Q252" s="46">
        <f t="shared" si="41"/>
        <v>3.8649030430548959E-5</v>
      </c>
      <c r="R252" s="9">
        <v>367019.38</v>
      </c>
      <c r="S252" s="9">
        <v>4170.87</v>
      </c>
      <c r="T252" s="9">
        <v>0</v>
      </c>
      <c r="U252" s="9"/>
      <c r="V252" s="9">
        <v>33288.61</v>
      </c>
      <c r="W252" s="9">
        <v>366.99</v>
      </c>
      <c r="X252" s="9">
        <f t="shared" si="42"/>
        <v>33438.203298898959</v>
      </c>
      <c r="Y252" s="9">
        <f t="shared" si="43"/>
        <v>367.98140727518825</v>
      </c>
      <c r="Z252" s="9">
        <f t="shared" si="44"/>
        <v>7603.637837616131</v>
      </c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:35" x14ac:dyDescent="0.25">
      <c r="A253" s="2">
        <v>6714</v>
      </c>
      <c r="B253" s="2" t="s">
        <v>503</v>
      </c>
      <c r="C253" s="2" t="s">
        <v>342</v>
      </c>
      <c r="D253" s="8" t="s">
        <v>504</v>
      </c>
      <c r="E253" s="9">
        <f t="shared" si="36"/>
        <v>2768.0233731170488</v>
      </c>
      <c r="F253" s="10">
        <f t="shared" si="37"/>
        <v>1.4069767901203996E-5</v>
      </c>
      <c r="G253" s="9">
        <f t="shared" si="45"/>
        <v>659.87318111843797</v>
      </c>
      <c r="H253" s="10">
        <f t="shared" si="38"/>
        <v>3.35411275523683E-6</v>
      </c>
      <c r="I253" s="10">
        <v>1.443046505313265E-5</v>
      </c>
      <c r="J253" s="11">
        <f t="shared" si="39"/>
        <v>-3.6069715192865403E-7</v>
      </c>
      <c r="K253" s="43">
        <v>9.0700000000000003E-2</v>
      </c>
      <c r="L253" s="43">
        <v>1E-3</v>
      </c>
      <c r="M253" s="43">
        <v>9.1700000000000004E-2</v>
      </c>
      <c r="N253" s="9">
        <f t="shared" si="46"/>
        <v>30.442016199010098</v>
      </c>
      <c r="O253" s="12">
        <f t="shared" si="40"/>
        <v>1.5473572460569417E-7</v>
      </c>
      <c r="P253" s="45">
        <f t="shared" si="47"/>
        <v>629.43116491942783</v>
      </c>
      <c r="Q253" s="46">
        <f t="shared" si="41"/>
        <v>3.1993770306311358E-6</v>
      </c>
      <c r="R253" s="9">
        <v>30382</v>
      </c>
      <c r="S253" s="9">
        <v>0</v>
      </c>
      <c r="T253" s="9">
        <v>0</v>
      </c>
      <c r="U253" s="9"/>
      <c r="V253" s="9">
        <v>2755.64</v>
      </c>
      <c r="W253" s="9">
        <v>30.36</v>
      </c>
      <c r="X253" s="9">
        <f t="shared" si="42"/>
        <v>2768.0233731170488</v>
      </c>
      <c r="Y253" s="9">
        <f t="shared" si="43"/>
        <v>30.442016199010098</v>
      </c>
      <c r="Z253" s="9">
        <f t="shared" si="44"/>
        <v>629.43116491942783</v>
      </c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:35" x14ac:dyDescent="0.25">
      <c r="A254" s="2">
        <v>6424</v>
      </c>
      <c r="B254" s="2" t="s">
        <v>505</v>
      </c>
      <c r="C254" s="2" t="s">
        <v>342</v>
      </c>
      <c r="D254" s="8" t="s">
        <v>506</v>
      </c>
      <c r="E254" s="9">
        <f t="shared" si="36"/>
        <v>26703.89586484231</v>
      </c>
      <c r="F254" s="10">
        <f t="shared" si="37"/>
        <v>1.3573498711217885E-4</v>
      </c>
      <c r="G254" s="9">
        <f t="shared" si="45"/>
        <v>6366.3908751273821</v>
      </c>
      <c r="H254" s="10">
        <f t="shared" si="38"/>
        <v>3.2360146540423569E-5</v>
      </c>
      <c r="I254" s="10">
        <v>1.2010527641838805E-4</v>
      </c>
      <c r="J254" s="11">
        <f t="shared" si="39"/>
        <v>1.56297106937908E-5</v>
      </c>
      <c r="K254" s="43">
        <v>9.0700000000000003E-2</v>
      </c>
      <c r="L254" s="43">
        <v>1E-3</v>
      </c>
      <c r="M254" s="43">
        <v>9.1700000000000004E-2</v>
      </c>
      <c r="N254" s="9">
        <f t="shared" si="46"/>
        <v>294.09233699504813</v>
      </c>
      <c r="O254" s="12">
        <f t="shared" si="40"/>
        <v>1.4948612657065251E-6</v>
      </c>
      <c r="P254" s="45">
        <f t="shared" si="47"/>
        <v>6072.2985381323342</v>
      </c>
      <c r="Q254" s="46">
        <f t="shared" si="41"/>
        <v>3.0865285274717047E-5</v>
      </c>
      <c r="R254" s="9">
        <v>293103.49</v>
      </c>
      <c r="S254" s="9">
        <v>82107.22</v>
      </c>
      <c r="T254" s="9">
        <v>0</v>
      </c>
      <c r="U254" s="9"/>
      <c r="V254" s="9">
        <v>26584.43</v>
      </c>
      <c r="W254" s="9">
        <v>293.3</v>
      </c>
      <c r="X254" s="9">
        <f t="shared" si="42"/>
        <v>26703.89586484231</v>
      </c>
      <c r="Y254" s="9">
        <f t="shared" si="43"/>
        <v>294.09233699504813</v>
      </c>
      <c r="Z254" s="9">
        <f t="shared" si="44"/>
        <v>6072.2985381323342</v>
      </c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:35" x14ac:dyDescent="0.25">
      <c r="A255" s="2">
        <v>6398</v>
      </c>
      <c r="B255" s="2" t="s">
        <v>507</v>
      </c>
      <c r="C255" s="2" t="s">
        <v>342</v>
      </c>
      <c r="D255" s="8" t="s">
        <v>508</v>
      </c>
      <c r="E255" s="9">
        <f t="shared" si="36"/>
        <v>22177.234831888662</v>
      </c>
      <c r="F255" s="10">
        <f t="shared" si="37"/>
        <v>1.1272612428261307E-4</v>
      </c>
      <c r="G255" s="9">
        <f t="shared" si="45"/>
        <v>5287.0919160576123</v>
      </c>
      <c r="H255" s="10">
        <f t="shared" si="38"/>
        <v>2.6874106936277284E-5</v>
      </c>
      <c r="I255" s="10">
        <v>1.1419026766903319E-4</v>
      </c>
      <c r="J255" s="11">
        <f t="shared" si="39"/>
        <v>-1.4641433864201264E-6</v>
      </c>
      <c r="K255" s="43">
        <v>9.0700000000000003E-2</v>
      </c>
      <c r="L255" s="43">
        <v>1E-3</v>
      </c>
      <c r="M255" s="43">
        <v>9.1700000000000004E-2</v>
      </c>
      <c r="N255" s="9">
        <f t="shared" si="46"/>
        <v>244.12772345102067</v>
      </c>
      <c r="O255" s="12">
        <f t="shared" si="40"/>
        <v>1.2408928481471791E-6</v>
      </c>
      <c r="P255" s="45">
        <f t="shared" si="47"/>
        <v>5042.9641926065915</v>
      </c>
      <c r="Q255" s="46">
        <f t="shared" si="41"/>
        <v>2.5633214088130104E-5</v>
      </c>
      <c r="R255" s="9">
        <v>243418.63</v>
      </c>
      <c r="S255" s="9">
        <v>1787.4</v>
      </c>
      <c r="T255" s="9">
        <v>0</v>
      </c>
      <c r="U255" s="9"/>
      <c r="V255" s="9">
        <v>22078.02</v>
      </c>
      <c r="W255" s="9">
        <v>243.47</v>
      </c>
      <c r="X255" s="9">
        <f t="shared" si="42"/>
        <v>22177.234831888662</v>
      </c>
      <c r="Y255" s="9">
        <f t="shared" si="43"/>
        <v>244.12772345102067</v>
      </c>
      <c r="Z255" s="9">
        <f t="shared" si="44"/>
        <v>5042.9641926065915</v>
      </c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:35" x14ac:dyDescent="0.25">
      <c r="A256" s="2">
        <v>6393</v>
      </c>
      <c r="B256" s="2" t="s">
        <v>509</v>
      </c>
      <c r="C256" s="2" t="s">
        <v>342</v>
      </c>
      <c r="D256" s="8" t="s">
        <v>510</v>
      </c>
      <c r="E256" s="9">
        <f t="shared" si="36"/>
        <v>10178.716771422327</v>
      </c>
      <c r="F256" s="10">
        <f t="shared" si="37"/>
        <v>5.1738068362022008E-5</v>
      </c>
      <c r="G256" s="9">
        <f t="shared" si="45"/>
        <v>2426.778685955222</v>
      </c>
      <c r="H256" s="10">
        <f t="shared" si="38"/>
        <v>1.2335232856263519E-5</v>
      </c>
      <c r="I256" s="10">
        <v>7.1635217639509809E-5</v>
      </c>
      <c r="J256" s="11">
        <f t="shared" si="39"/>
        <v>-1.9897149277487801E-5</v>
      </c>
      <c r="K256" s="43">
        <v>9.0700000000000003E-2</v>
      </c>
      <c r="L256" s="43">
        <v>1E-3</v>
      </c>
      <c r="M256" s="43">
        <v>9.1700000000000004E-2</v>
      </c>
      <c r="N256" s="9">
        <f t="shared" si="46"/>
        <v>112.20229290741865</v>
      </c>
      <c r="O256" s="12">
        <f t="shared" si="40"/>
        <v>5.7032040788462383E-7</v>
      </c>
      <c r="P256" s="45">
        <f t="shared" si="47"/>
        <v>2314.5763930478033</v>
      </c>
      <c r="Q256" s="46">
        <f t="shared" si="41"/>
        <v>1.1764912448378896E-5</v>
      </c>
      <c r="R256" s="9">
        <v>111722</v>
      </c>
      <c r="S256" s="9">
        <v>40479.5</v>
      </c>
      <c r="T256" s="9">
        <v>0</v>
      </c>
      <c r="U256" s="9"/>
      <c r="V256" s="9">
        <v>10133.18</v>
      </c>
      <c r="W256" s="9">
        <v>111.9</v>
      </c>
      <c r="X256" s="9">
        <f t="shared" si="42"/>
        <v>10178.716771422327</v>
      </c>
      <c r="Y256" s="9">
        <f t="shared" si="43"/>
        <v>112.20229290741865</v>
      </c>
      <c r="Z256" s="9">
        <f t="shared" si="44"/>
        <v>2314.5763930478033</v>
      </c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:35" x14ac:dyDescent="0.25">
      <c r="A257" s="2">
        <v>6386</v>
      </c>
      <c r="B257" s="2" t="s">
        <v>511</v>
      </c>
      <c r="C257" s="2" t="s">
        <v>342</v>
      </c>
      <c r="D257" s="8" t="s">
        <v>512</v>
      </c>
      <c r="E257" s="9">
        <f t="shared" si="36"/>
        <v>29635.410653459403</v>
      </c>
      <c r="F257" s="10">
        <f t="shared" si="37"/>
        <v>1.5063577627290876E-4</v>
      </c>
      <c r="G257" s="9">
        <f t="shared" si="45"/>
        <v>7065.3160310794738</v>
      </c>
      <c r="H257" s="10">
        <f t="shared" si="38"/>
        <v>3.5912759144805257E-5</v>
      </c>
      <c r="I257" s="10">
        <v>1.2669338462858656E-4</v>
      </c>
      <c r="J257" s="11">
        <f t="shared" si="39"/>
        <v>2.3942391644322193E-5</v>
      </c>
      <c r="K257" s="43">
        <v>9.0700000000000003E-2</v>
      </c>
      <c r="L257" s="43">
        <v>1E-3</v>
      </c>
      <c r="M257" s="43">
        <v>9.1700000000000004E-2</v>
      </c>
      <c r="N257" s="9">
        <f t="shared" si="46"/>
        <v>326.40940491646097</v>
      </c>
      <c r="O257" s="12">
        <f t="shared" si="40"/>
        <v>1.6591278139292363E-6</v>
      </c>
      <c r="P257" s="45">
        <f t="shared" si="47"/>
        <v>6738.9066261630132</v>
      </c>
      <c r="Q257" s="46">
        <f t="shared" si="41"/>
        <v>3.4253631330876024E-5</v>
      </c>
      <c r="R257" s="9">
        <v>325279.51</v>
      </c>
      <c r="S257" s="9">
        <v>2235</v>
      </c>
      <c r="T257" s="9">
        <v>0</v>
      </c>
      <c r="U257" s="9"/>
      <c r="V257" s="9">
        <v>29502.83</v>
      </c>
      <c r="W257" s="9">
        <v>325.52999999999997</v>
      </c>
      <c r="X257" s="9">
        <f t="shared" si="42"/>
        <v>29635.410653459403</v>
      </c>
      <c r="Y257" s="9">
        <f t="shared" si="43"/>
        <v>326.40940491646097</v>
      </c>
      <c r="Z257" s="9">
        <f t="shared" si="44"/>
        <v>6738.9066261630132</v>
      </c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:35" x14ac:dyDescent="0.25">
      <c r="A258" s="2">
        <v>6407</v>
      </c>
      <c r="B258" s="2" t="s">
        <v>513</v>
      </c>
      <c r="C258" s="2" t="s">
        <v>342</v>
      </c>
      <c r="D258" s="8" t="s">
        <v>514</v>
      </c>
      <c r="E258" s="9">
        <f t="shared" si="36"/>
        <v>0</v>
      </c>
      <c r="F258" s="10">
        <f t="shared" si="37"/>
        <v>0</v>
      </c>
      <c r="G258" s="9">
        <f t="shared" si="45"/>
        <v>0</v>
      </c>
      <c r="H258" s="10">
        <f t="shared" si="38"/>
        <v>0</v>
      </c>
      <c r="I258" s="10">
        <v>0</v>
      </c>
      <c r="J258" s="11">
        <f t="shared" si="39"/>
        <v>0</v>
      </c>
      <c r="K258" s="43">
        <v>9.0700000000000003E-2</v>
      </c>
      <c r="L258" s="43">
        <v>1E-3</v>
      </c>
      <c r="M258" s="43">
        <v>9.1700000000000004E-2</v>
      </c>
      <c r="N258" s="9">
        <f t="shared" si="46"/>
        <v>0</v>
      </c>
      <c r="O258" s="12">
        <f t="shared" si="40"/>
        <v>0</v>
      </c>
      <c r="P258" s="45">
        <f t="shared" si="47"/>
        <v>0</v>
      </c>
      <c r="Q258" s="46">
        <f t="shared" si="41"/>
        <v>0</v>
      </c>
      <c r="R258" s="9">
        <v>0</v>
      </c>
      <c r="S258" s="9">
        <v>19674.84</v>
      </c>
      <c r="T258" s="9">
        <v>0</v>
      </c>
      <c r="U258" s="9"/>
      <c r="V258" s="9">
        <v>0</v>
      </c>
      <c r="W258" s="9">
        <v>0</v>
      </c>
      <c r="X258" s="9">
        <f t="shared" si="42"/>
        <v>0</v>
      </c>
      <c r="Y258" s="9">
        <f t="shared" si="43"/>
        <v>0</v>
      </c>
      <c r="Z258" s="9">
        <f t="shared" si="44"/>
        <v>0</v>
      </c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:35" s="14" customFormat="1" x14ac:dyDescent="0.25">
      <c r="A259" s="15">
        <v>13173</v>
      </c>
      <c r="B259" s="15" t="s">
        <v>178</v>
      </c>
      <c r="C259" s="15" t="s">
        <v>342</v>
      </c>
      <c r="D259" s="16" t="s">
        <v>515</v>
      </c>
      <c r="E259" s="13">
        <f>X259*(12/6)</f>
        <v>1362761.6798896967</v>
      </c>
      <c r="F259" s="17">
        <f t="shared" si="37"/>
        <v>6.9268708952813117E-3</v>
      </c>
      <c r="G259" s="13">
        <f>(Y259+Z259)*(12/6)</f>
        <v>324880.52889582858</v>
      </c>
      <c r="H259" s="17">
        <f t="shared" si="38"/>
        <v>1.6513565895353503E-3</v>
      </c>
      <c r="I259" s="17">
        <v>0</v>
      </c>
      <c r="J259" s="18">
        <f t="shared" si="39"/>
        <v>6.9268708952813117E-3</v>
      </c>
      <c r="K259" s="43">
        <v>9.0700000000000003E-2</v>
      </c>
      <c r="L259" s="43">
        <v>1E-3</v>
      </c>
      <c r="M259" s="43">
        <v>9.1700000000000004E-2</v>
      </c>
      <c r="N259" s="13">
        <f t="shared" si="46"/>
        <v>7498.5323781799461</v>
      </c>
      <c r="O259" s="19">
        <f t="shared" si="40"/>
        <v>3.811478298387684E-5</v>
      </c>
      <c r="P259" s="45">
        <f t="shared" si="47"/>
        <v>154941.73206973434</v>
      </c>
      <c r="Q259" s="46">
        <f t="shared" si="41"/>
        <v>7.875635117837983E-4</v>
      </c>
      <c r="R259" s="13">
        <v>7478826.2300000004</v>
      </c>
      <c r="S259" s="13">
        <v>1203964.76</v>
      </c>
      <c r="T259" s="13">
        <v>0</v>
      </c>
      <c r="U259" s="13"/>
      <c r="V259" s="13">
        <v>678332.52999999991</v>
      </c>
      <c r="W259" s="13">
        <v>7478.33</v>
      </c>
      <c r="X259" s="13">
        <f t="shared" si="42"/>
        <v>681380.83994484833</v>
      </c>
      <c r="Y259" s="13">
        <f t="shared" si="43"/>
        <v>7498.5323781799461</v>
      </c>
      <c r="Z259" s="13">
        <f t="shared" si="44"/>
        <v>154941.73206973434</v>
      </c>
      <c r="AA259" s="13"/>
      <c r="AB259" s="13"/>
      <c r="AC259" s="13"/>
      <c r="AD259" s="13"/>
      <c r="AE259" s="13"/>
      <c r="AF259" s="13"/>
      <c r="AG259" s="13"/>
      <c r="AH259" s="13"/>
      <c r="AI259" s="13"/>
    </row>
    <row r="260" spans="1:35" x14ac:dyDescent="0.25">
      <c r="A260" s="2">
        <v>6383</v>
      </c>
      <c r="B260" s="2" t="s">
        <v>516</v>
      </c>
      <c r="C260" s="2" t="s">
        <v>342</v>
      </c>
      <c r="D260" s="8" t="s">
        <v>517</v>
      </c>
      <c r="E260" s="9">
        <f t="shared" si="36"/>
        <v>21396.512093690722</v>
      </c>
      <c r="F260" s="10">
        <f t="shared" si="37"/>
        <v>1.087577373721847E-4</v>
      </c>
      <c r="G260" s="9">
        <f t="shared" si="45"/>
        <v>5100.9271994710743</v>
      </c>
      <c r="H260" s="10">
        <f t="shared" si="38"/>
        <v>2.5927838064704698E-5</v>
      </c>
      <c r="I260" s="10">
        <v>8.8997692483452987E-5</v>
      </c>
      <c r="J260" s="11">
        <f t="shared" si="39"/>
        <v>1.9760044888731716E-5</v>
      </c>
      <c r="K260" s="43">
        <v>9.0700000000000003E-2</v>
      </c>
      <c r="L260" s="43">
        <v>1E-3</v>
      </c>
      <c r="M260" s="43">
        <v>9.1700000000000004E-2</v>
      </c>
      <c r="N260" s="9">
        <f t="shared" si="46"/>
        <v>235.49446391632117</v>
      </c>
      <c r="O260" s="12">
        <f t="shared" si="40"/>
        <v>1.197010285931928E-6</v>
      </c>
      <c r="P260" s="45">
        <f t="shared" si="47"/>
        <v>4865.432735554753</v>
      </c>
      <c r="Q260" s="46">
        <f t="shared" si="41"/>
        <v>2.4730827778772769E-5</v>
      </c>
      <c r="R260" s="9">
        <v>234828.46</v>
      </c>
      <c r="S260" s="9">
        <v>0</v>
      </c>
      <c r="T260" s="9">
        <v>0</v>
      </c>
      <c r="U260" s="9"/>
      <c r="V260" s="9">
        <v>21300.79</v>
      </c>
      <c r="W260" s="9">
        <v>234.85999999999999</v>
      </c>
      <c r="X260" s="9">
        <f t="shared" si="42"/>
        <v>21396.512093690722</v>
      </c>
      <c r="Y260" s="9">
        <f t="shared" si="43"/>
        <v>235.49446391632117</v>
      </c>
      <c r="Z260" s="9">
        <f t="shared" si="44"/>
        <v>4865.432735554753</v>
      </c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:35" x14ac:dyDescent="0.25">
      <c r="A261" s="2">
        <v>10576</v>
      </c>
      <c r="B261" s="2" t="s">
        <v>178</v>
      </c>
      <c r="C261" s="2" t="s">
        <v>342</v>
      </c>
      <c r="D261" s="8" t="s">
        <v>518</v>
      </c>
      <c r="E261" s="9">
        <f t="shared" si="36"/>
        <v>2265.8467735168088</v>
      </c>
      <c r="F261" s="10">
        <f t="shared" si="37"/>
        <v>1.1517221463044834E-5</v>
      </c>
      <c r="G261" s="9">
        <f t="shared" si="45"/>
        <v>540.19659307733991</v>
      </c>
      <c r="H261" s="10">
        <f t="shared" si="38"/>
        <v>2.7458007614511286E-6</v>
      </c>
      <c r="I261" s="10">
        <v>1.4519762419725741E-5</v>
      </c>
      <c r="J261" s="11">
        <f t="shared" si="39"/>
        <v>-3.0025409566809065E-6</v>
      </c>
      <c r="K261" s="43">
        <v>9.0700000000000003E-2</v>
      </c>
      <c r="L261" s="43">
        <v>1E-3</v>
      </c>
      <c r="M261" s="43">
        <v>9.1700000000000004E-2</v>
      </c>
      <c r="N261" s="9">
        <f t="shared" si="46"/>
        <v>24.957239235617962</v>
      </c>
      <c r="O261" s="12">
        <f t="shared" si="40"/>
        <v>1.2685679135163794E-7</v>
      </c>
      <c r="P261" s="45">
        <f t="shared" si="47"/>
        <v>515.23935384172194</v>
      </c>
      <c r="Q261" s="46">
        <f t="shared" si="41"/>
        <v>2.6189439700994905E-6</v>
      </c>
      <c r="R261" s="9">
        <v>24870.1</v>
      </c>
      <c r="S261" s="9">
        <v>0</v>
      </c>
      <c r="T261" s="9">
        <v>0</v>
      </c>
      <c r="U261" s="9"/>
      <c r="V261" s="9">
        <v>2255.71</v>
      </c>
      <c r="W261" s="9">
        <v>24.89</v>
      </c>
      <c r="X261" s="9">
        <f t="shared" si="42"/>
        <v>2265.8467735168088</v>
      </c>
      <c r="Y261" s="9">
        <f t="shared" si="43"/>
        <v>24.957239235617962</v>
      </c>
      <c r="Z261" s="9">
        <f t="shared" si="44"/>
        <v>515.23935384172194</v>
      </c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:35" x14ac:dyDescent="0.25">
      <c r="A262" s="2">
        <v>6404</v>
      </c>
      <c r="B262" s="2" t="s">
        <v>519</v>
      </c>
      <c r="C262" s="2" t="s">
        <v>342</v>
      </c>
      <c r="D262" s="8" t="s">
        <v>520</v>
      </c>
      <c r="E262" s="9">
        <f t="shared" si="36"/>
        <v>3184.2655257031056</v>
      </c>
      <c r="F262" s="10">
        <f t="shared" si="37"/>
        <v>1.6185512491535427E-5</v>
      </c>
      <c r="G262" s="9">
        <f t="shared" si="45"/>
        <v>759.09635622568953</v>
      </c>
      <c r="H262" s="10">
        <f t="shared" si="38"/>
        <v>3.8584607523447715E-6</v>
      </c>
      <c r="I262" s="10">
        <v>1.2620429186254076E-5</v>
      </c>
      <c r="J262" s="11">
        <f t="shared" si="39"/>
        <v>3.5650833052813512E-6</v>
      </c>
      <c r="K262" s="43">
        <v>9.0700000000000003E-2</v>
      </c>
      <c r="L262" s="43">
        <v>1E-3</v>
      </c>
      <c r="M262" s="43">
        <v>9.1700000000000004E-2</v>
      </c>
      <c r="N262" s="9">
        <f t="shared" si="46"/>
        <v>35.014334837596586</v>
      </c>
      <c r="O262" s="12">
        <f t="shared" si="40"/>
        <v>1.7797666347927665E-7</v>
      </c>
      <c r="P262" s="45">
        <f t="shared" si="47"/>
        <v>724.08202138809293</v>
      </c>
      <c r="Q262" s="46">
        <f t="shared" si="41"/>
        <v>3.6804840888654949E-6</v>
      </c>
      <c r="R262" s="9">
        <v>34939.64</v>
      </c>
      <c r="S262" s="9">
        <v>2785</v>
      </c>
      <c r="T262" s="9">
        <v>0</v>
      </c>
      <c r="U262" s="9"/>
      <c r="V262" s="9">
        <v>3170.0199999999995</v>
      </c>
      <c r="W262" s="9">
        <v>34.919999999999995</v>
      </c>
      <c r="X262" s="9">
        <f t="shared" si="42"/>
        <v>3184.2655257031056</v>
      </c>
      <c r="Y262" s="9">
        <f t="shared" si="43"/>
        <v>35.014334837596586</v>
      </c>
      <c r="Z262" s="9">
        <f t="shared" si="44"/>
        <v>724.08202138809293</v>
      </c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:35" x14ac:dyDescent="0.25">
      <c r="A263" s="2">
        <v>6674</v>
      </c>
      <c r="B263" s="2" t="s">
        <v>521</v>
      </c>
      <c r="C263" s="2" t="s">
        <v>342</v>
      </c>
      <c r="D263" s="8" t="s">
        <v>522</v>
      </c>
      <c r="E263" s="9">
        <f t="shared" si="36"/>
        <v>79912.757636763185</v>
      </c>
      <c r="F263" s="10">
        <f t="shared" si="37"/>
        <v>4.061938071817288E-4</v>
      </c>
      <c r="G263" s="9">
        <f t="shared" si="45"/>
        <v>19051.239932974735</v>
      </c>
      <c r="H263" s="10">
        <f t="shared" si="38"/>
        <v>9.6836799389182418E-5</v>
      </c>
      <c r="I263" s="10">
        <v>3.7303839595222735E-4</v>
      </c>
      <c r="J263" s="11">
        <f t="shared" si="39"/>
        <v>3.315541122950145E-5</v>
      </c>
      <c r="K263" s="43">
        <v>9.0700000000000003E-2</v>
      </c>
      <c r="L263" s="43">
        <v>1E-3</v>
      </c>
      <c r="M263" s="43">
        <v>9.1700000000000004E-2</v>
      </c>
      <c r="N263" s="9">
        <f t="shared" si="46"/>
        <v>879.57974406896074</v>
      </c>
      <c r="O263" s="12">
        <f t="shared" si="40"/>
        <v>4.4708736818630101E-6</v>
      </c>
      <c r="P263" s="45">
        <f t="shared" si="47"/>
        <v>18171.660188905775</v>
      </c>
      <c r="Q263" s="46">
        <f t="shared" si="41"/>
        <v>9.2365925707319407E-5</v>
      </c>
      <c r="R263" s="9">
        <v>877124.43</v>
      </c>
      <c r="S263" s="9">
        <v>51955.199999999997</v>
      </c>
      <c r="T263" s="9">
        <v>0</v>
      </c>
      <c r="U263" s="9"/>
      <c r="V263" s="9">
        <v>79555.25</v>
      </c>
      <c r="W263" s="9">
        <v>877.21</v>
      </c>
      <c r="X263" s="9">
        <f t="shared" si="42"/>
        <v>79912.757636763185</v>
      </c>
      <c r="Y263" s="9">
        <f t="shared" si="43"/>
        <v>879.57974406896074</v>
      </c>
      <c r="Z263" s="9">
        <f t="shared" si="44"/>
        <v>18171.660188905775</v>
      </c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:35" x14ac:dyDescent="0.25">
      <c r="A264" s="2">
        <v>6723</v>
      </c>
      <c r="B264" s="2" t="s">
        <v>523</v>
      </c>
      <c r="C264" s="2" t="s">
        <v>342</v>
      </c>
      <c r="D264" s="8" t="s">
        <v>524</v>
      </c>
      <c r="E264" s="9">
        <f t="shared" si="36"/>
        <v>4373.1643310455593</v>
      </c>
      <c r="F264" s="10">
        <f t="shared" si="37"/>
        <v>2.2228644356549374E-5</v>
      </c>
      <c r="G264" s="9">
        <f t="shared" si="45"/>
        <v>1042.5598275177283</v>
      </c>
      <c r="H264" s="10">
        <f t="shared" si="38"/>
        <v>5.2992958581038075E-6</v>
      </c>
      <c r="I264" s="10">
        <v>2.3099525561477907E-5</v>
      </c>
      <c r="J264" s="11">
        <f t="shared" si="39"/>
        <v>-8.7088120492853234E-7</v>
      </c>
      <c r="K264" s="43">
        <v>9.0700000000000003E-2</v>
      </c>
      <c r="L264" s="43">
        <v>1E-3</v>
      </c>
      <c r="M264" s="43">
        <v>9.1700000000000004E-2</v>
      </c>
      <c r="N264" s="9">
        <f t="shared" si="46"/>
        <v>48.129669879857865</v>
      </c>
      <c r="O264" s="12">
        <f t="shared" si="40"/>
        <v>2.4464146182718448E-7</v>
      </c>
      <c r="P264" s="45">
        <f t="shared" si="47"/>
        <v>994.43015763787048</v>
      </c>
      <c r="Q264" s="46">
        <f t="shared" si="41"/>
        <v>5.0546543962766234E-6</v>
      </c>
      <c r="R264" s="9">
        <v>48000.2</v>
      </c>
      <c r="S264" s="9">
        <v>0</v>
      </c>
      <c r="T264" s="9">
        <v>0</v>
      </c>
      <c r="U264" s="9"/>
      <c r="V264" s="9">
        <v>4353.6000000000004</v>
      </c>
      <c r="W264" s="9">
        <v>48</v>
      </c>
      <c r="X264" s="9">
        <f t="shared" si="42"/>
        <v>4373.1643310455593</v>
      </c>
      <c r="Y264" s="9">
        <f t="shared" si="43"/>
        <v>48.129669879857865</v>
      </c>
      <c r="Z264" s="9">
        <f t="shared" si="44"/>
        <v>994.43015763787048</v>
      </c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:35" x14ac:dyDescent="0.25">
      <c r="A265" s="2">
        <v>9854</v>
      </c>
      <c r="B265" s="2">
        <v>0</v>
      </c>
      <c r="C265" s="2" t="s">
        <v>342</v>
      </c>
      <c r="D265" s="8" t="s">
        <v>525</v>
      </c>
      <c r="E265" s="9">
        <f t="shared" si="36"/>
        <v>3310.4098606655971</v>
      </c>
      <c r="F265" s="10">
        <f t="shared" si="37"/>
        <v>1.6826699821169633E-5</v>
      </c>
      <c r="G265" s="9">
        <f t="shared" si="45"/>
        <v>789.20462338359812</v>
      </c>
      <c r="H265" s="10">
        <f t="shared" si="38"/>
        <v>4.0115000420174544E-6</v>
      </c>
      <c r="I265" s="10">
        <v>2.2230958781246849E-5</v>
      </c>
      <c r="J265" s="11">
        <f t="shared" si="39"/>
        <v>-5.4042589600772158E-6</v>
      </c>
      <c r="K265" s="43">
        <v>9.0700000000000003E-2</v>
      </c>
      <c r="L265" s="43">
        <v>1E-3</v>
      </c>
      <c r="M265" s="43">
        <v>9.1700000000000004E-2</v>
      </c>
      <c r="N265" s="9">
        <f t="shared" si="46"/>
        <v>36.438170904875719</v>
      </c>
      <c r="O265" s="12">
        <f t="shared" si="40"/>
        <v>1.8521397339166424E-7</v>
      </c>
      <c r="P265" s="45">
        <f t="shared" si="47"/>
        <v>752.76645247872239</v>
      </c>
      <c r="Q265" s="46">
        <f t="shared" si="41"/>
        <v>3.8262860686257905E-6</v>
      </c>
      <c r="R265" s="9">
        <v>28647.5</v>
      </c>
      <c r="S265" s="9">
        <v>0</v>
      </c>
      <c r="T265" s="9">
        <v>0</v>
      </c>
      <c r="U265" s="9"/>
      <c r="V265" s="9">
        <v>3295.6</v>
      </c>
      <c r="W265" s="9">
        <v>36.339999999999996</v>
      </c>
      <c r="X265" s="9">
        <f t="shared" si="42"/>
        <v>3310.4098606655971</v>
      </c>
      <c r="Y265" s="9">
        <f t="shared" si="43"/>
        <v>36.438170904875719</v>
      </c>
      <c r="Z265" s="9">
        <f t="shared" si="44"/>
        <v>752.76645247872239</v>
      </c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:35" x14ac:dyDescent="0.25">
      <c r="A266" s="2">
        <v>6733</v>
      </c>
      <c r="B266" s="2" t="s">
        <v>526</v>
      </c>
      <c r="C266" s="2" t="s">
        <v>342</v>
      </c>
      <c r="D266" s="8" t="s">
        <v>527</v>
      </c>
      <c r="E266" s="9">
        <f t="shared" si="36"/>
        <v>26630.186107718986</v>
      </c>
      <c r="F266" s="10">
        <f t="shared" si="37"/>
        <v>1.3536032294393107E-4</v>
      </c>
      <c r="G266" s="9">
        <f t="shared" si="45"/>
        <v>6348.6370639332017</v>
      </c>
      <c r="H266" s="10">
        <f t="shared" si="38"/>
        <v>3.2269904526830083E-5</v>
      </c>
      <c r="I266" s="10">
        <v>1.3089757680727736E-4</v>
      </c>
      <c r="J266" s="11">
        <f t="shared" si="39"/>
        <v>4.4627461366537088E-6</v>
      </c>
      <c r="K266" s="43">
        <v>9.0700000000000003E-2</v>
      </c>
      <c r="L266" s="43">
        <v>1E-3</v>
      </c>
      <c r="M266" s="43">
        <v>9.1700000000000004E-2</v>
      </c>
      <c r="N266" s="9">
        <f t="shared" si="46"/>
        <v>293.09966255377606</v>
      </c>
      <c r="O266" s="12">
        <f t="shared" si="40"/>
        <v>1.4898155355563393E-6</v>
      </c>
      <c r="P266" s="45">
        <f t="shared" si="47"/>
        <v>6055.5374013794253</v>
      </c>
      <c r="Q266" s="46">
        <f t="shared" si="41"/>
        <v>3.0780088991273748E-5</v>
      </c>
      <c r="R266" s="9">
        <v>292292.26</v>
      </c>
      <c r="S266" s="9">
        <v>0</v>
      </c>
      <c r="T266" s="9">
        <v>0</v>
      </c>
      <c r="U266" s="9"/>
      <c r="V266" s="9">
        <v>26511.050000000003</v>
      </c>
      <c r="W266" s="9">
        <v>292.31</v>
      </c>
      <c r="X266" s="9">
        <f t="shared" si="42"/>
        <v>26630.186107718986</v>
      </c>
      <c r="Y266" s="9">
        <f t="shared" si="43"/>
        <v>293.09966255377606</v>
      </c>
      <c r="Z266" s="9">
        <f t="shared" si="44"/>
        <v>6055.5374013794253</v>
      </c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:35" x14ac:dyDescent="0.25">
      <c r="A267" s="2">
        <v>6679</v>
      </c>
      <c r="B267" s="2" t="s">
        <v>528</v>
      </c>
      <c r="C267" s="2" t="s">
        <v>342</v>
      </c>
      <c r="D267" s="8" t="s">
        <v>529</v>
      </c>
      <c r="E267" s="9">
        <f t="shared" ref="E267:E330" si="48">X267</f>
        <v>141134.47672226216</v>
      </c>
      <c r="F267" s="10">
        <f t="shared" ref="F267:F330" si="49">E267/($E$586+$G$586)</f>
        <v>7.1738170624765813E-4</v>
      </c>
      <c r="G267" s="9">
        <f t="shared" si="45"/>
        <v>33646.390219984474</v>
      </c>
      <c r="H267" s="10">
        <f t="shared" ref="H267:H330" si="50">G267/($E$586+$G$586)</f>
        <v>1.7102344788925432E-4</v>
      </c>
      <c r="I267" s="10">
        <v>7.3623689064233064E-4</v>
      </c>
      <c r="J267" s="11">
        <f t="shared" ref="J267:J330" si="51">F267-I267</f>
        <v>-1.8855184394672513E-5</v>
      </c>
      <c r="K267" s="43">
        <v>9.0700000000000003E-2</v>
      </c>
      <c r="L267" s="43">
        <v>1E-3</v>
      </c>
      <c r="M267" s="43">
        <v>9.1700000000000004E-2</v>
      </c>
      <c r="N267" s="9">
        <f t="shared" si="46"/>
        <v>1553.2948522413876</v>
      </c>
      <c r="O267" s="12">
        <f t="shared" ref="O267:O330" si="52">N267/($E$586+$G$586)</f>
        <v>7.8953444777314518E-6</v>
      </c>
      <c r="P267" s="45">
        <f t="shared" si="47"/>
        <v>32093.095367743088</v>
      </c>
      <c r="Q267" s="46">
        <f t="shared" ref="Q267:Q330" si="53">P267/($E$586+$G$586)</f>
        <v>1.6312810341152288E-4</v>
      </c>
      <c r="R267" s="9">
        <v>1549099.94</v>
      </c>
      <c r="S267" s="9">
        <v>173712.84</v>
      </c>
      <c r="T267" s="9">
        <v>0</v>
      </c>
      <c r="U267" s="9"/>
      <c r="V267" s="9">
        <v>140503.07999999999</v>
      </c>
      <c r="W267" s="9">
        <v>1549.11</v>
      </c>
      <c r="X267" s="9">
        <f t="shared" ref="X267:X330" si="54">V267/$V$586*$X$587</f>
        <v>141134.47672226216</v>
      </c>
      <c r="Y267" s="9">
        <f t="shared" ref="Y267:Y330" si="55">W267/$W$587*$Y$587</f>
        <v>1553.2948522413876</v>
      </c>
      <c r="Z267" s="9">
        <f t="shared" ref="Z267:Z330" si="56">V267/$V$586*$Z$587</f>
        <v>32093.095367743088</v>
      </c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:35" x14ac:dyDescent="0.25">
      <c r="A268" s="2">
        <v>6737</v>
      </c>
      <c r="B268" s="2" t="s">
        <v>530</v>
      </c>
      <c r="C268" s="2" t="s">
        <v>342</v>
      </c>
      <c r="D268" s="8" t="s">
        <v>531</v>
      </c>
      <c r="E268" s="9">
        <f t="shared" si="48"/>
        <v>151.64843326395351</v>
      </c>
      <c r="F268" s="10">
        <f t="shared" si="49"/>
        <v>7.7082378686793887E-7</v>
      </c>
      <c r="G268" s="9">
        <f t="shared" ref="G268:G331" si="57">Y268+Z268</f>
        <v>36.158414614484911</v>
      </c>
      <c r="H268" s="10">
        <f t="shared" si="50"/>
        <v>1.8379198175932188E-7</v>
      </c>
      <c r="I268" s="10">
        <v>0</v>
      </c>
      <c r="J268" s="11">
        <f t="shared" si="51"/>
        <v>7.7082378686793887E-7</v>
      </c>
      <c r="K268" s="43">
        <v>9.0700000000000003E-2</v>
      </c>
      <c r="L268" s="43">
        <v>1E-3</v>
      </c>
      <c r="M268" s="43">
        <v>9.1700000000000004E-2</v>
      </c>
      <c r="N268" s="9">
        <f t="shared" ref="N268:N331" si="58">Y268</f>
        <v>1.6745114312367213</v>
      </c>
      <c r="O268" s="12">
        <f t="shared" si="52"/>
        <v>8.5114841927374598E-9</v>
      </c>
      <c r="P268" s="45">
        <f t="shared" ref="P268:P331" si="59">Z268</f>
        <v>34.483903183248188</v>
      </c>
      <c r="Q268" s="46">
        <f t="shared" si="53"/>
        <v>1.7528049756658441E-7</v>
      </c>
      <c r="R268" s="9">
        <v>1664.5</v>
      </c>
      <c r="S268" s="9">
        <v>69357.58</v>
      </c>
      <c r="T268" s="9">
        <v>0</v>
      </c>
      <c r="U268" s="9"/>
      <c r="V268" s="9">
        <v>150.97</v>
      </c>
      <c r="W268" s="9">
        <v>1.67</v>
      </c>
      <c r="X268" s="9">
        <f t="shared" si="54"/>
        <v>151.64843326395351</v>
      </c>
      <c r="Y268" s="9">
        <f t="shared" si="55"/>
        <v>1.6745114312367213</v>
      </c>
      <c r="Z268" s="9">
        <f t="shared" si="56"/>
        <v>34.483903183248188</v>
      </c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:35" x14ac:dyDescent="0.25">
      <c r="A269" s="2">
        <v>7277</v>
      </c>
      <c r="B269" s="2" t="s">
        <v>532</v>
      </c>
      <c r="C269" s="2" t="s">
        <v>342</v>
      </c>
      <c r="D269" s="8" t="s">
        <v>533</v>
      </c>
      <c r="E269" s="9">
        <f t="shared" si="48"/>
        <v>0</v>
      </c>
      <c r="F269" s="10">
        <f t="shared" si="49"/>
        <v>0</v>
      </c>
      <c r="G269" s="9">
        <f t="shared" si="57"/>
        <v>0</v>
      </c>
      <c r="H269" s="10">
        <f t="shared" si="50"/>
        <v>0</v>
      </c>
      <c r="I269" s="10">
        <v>2.38009051746651E-5</v>
      </c>
      <c r="J269" s="11">
        <f t="shared" si="51"/>
        <v>-2.38009051746651E-5</v>
      </c>
      <c r="K269" s="43">
        <v>9.0700000000000003E-2</v>
      </c>
      <c r="L269" s="43">
        <v>1E-3</v>
      </c>
      <c r="M269" s="43">
        <v>9.1700000000000004E-2</v>
      </c>
      <c r="N269" s="9">
        <f t="shared" si="58"/>
        <v>0</v>
      </c>
      <c r="O269" s="12">
        <f t="shared" si="52"/>
        <v>0</v>
      </c>
      <c r="P269" s="45">
        <f t="shared" si="59"/>
        <v>0</v>
      </c>
      <c r="Q269" s="46">
        <f t="shared" si="53"/>
        <v>0</v>
      </c>
      <c r="R269" s="9">
        <v>0</v>
      </c>
      <c r="S269" s="9">
        <v>46092.95</v>
      </c>
      <c r="T269" s="9">
        <v>0</v>
      </c>
      <c r="U269" s="9"/>
      <c r="V269" s="9">
        <v>0</v>
      </c>
      <c r="W269" s="9">
        <v>0</v>
      </c>
      <c r="X269" s="9">
        <f t="shared" si="54"/>
        <v>0</v>
      </c>
      <c r="Y269" s="9">
        <f t="shared" si="55"/>
        <v>0</v>
      </c>
      <c r="Z269" s="9">
        <f t="shared" si="56"/>
        <v>0</v>
      </c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:35" x14ac:dyDescent="0.25">
      <c r="A270" s="2">
        <v>6415</v>
      </c>
      <c r="B270" s="2" t="s">
        <v>534</v>
      </c>
      <c r="C270" s="2" t="s">
        <v>342</v>
      </c>
      <c r="D270" s="8" t="s">
        <v>535</v>
      </c>
      <c r="E270" s="9">
        <f t="shared" si="48"/>
        <v>21950.590889401105</v>
      </c>
      <c r="F270" s="10">
        <f t="shared" si="49"/>
        <v>1.1157410089365488E-4</v>
      </c>
      <c r="G270" s="9">
        <f t="shared" si="57"/>
        <v>5232.957507382419</v>
      </c>
      <c r="H270" s="10">
        <f t="shared" si="50"/>
        <v>2.6598943593031668E-5</v>
      </c>
      <c r="I270" s="10">
        <v>1.3258706388217761E-4</v>
      </c>
      <c r="J270" s="11">
        <f t="shared" si="51"/>
        <v>-2.1012962988522726E-5</v>
      </c>
      <c r="K270" s="43">
        <v>9.0700000000000003E-2</v>
      </c>
      <c r="L270" s="43">
        <v>1E-3</v>
      </c>
      <c r="M270" s="43">
        <v>9.1700000000000004E-2</v>
      </c>
      <c r="N270" s="9">
        <f t="shared" si="58"/>
        <v>241.53072668042</v>
      </c>
      <c r="O270" s="12">
        <f t="shared" si="52"/>
        <v>1.227692402602754E-6</v>
      </c>
      <c r="P270" s="45">
        <f t="shared" si="59"/>
        <v>4991.4267807019987</v>
      </c>
      <c r="Q270" s="46">
        <f t="shared" si="53"/>
        <v>2.5371251190428912E-5</v>
      </c>
      <c r="R270" s="9">
        <v>240929.98</v>
      </c>
      <c r="S270" s="9">
        <v>47119.58</v>
      </c>
      <c r="T270" s="9">
        <v>0</v>
      </c>
      <c r="U270" s="9"/>
      <c r="V270" s="9">
        <v>21852.39</v>
      </c>
      <c r="W270" s="9">
        <v>240.88</v>
      </c>
      <c r="X270" s="9">
        <f t="shared" si="54"/>
        <v>21950.590889401105</v>
      </c>
      <c r="Y270" s="9">
        <f t="shared" si="55"/>
        <v>241.53072668042</v>
      </c>
      <c r="Z270" s="9">
        <f t="shared" si="56"/>
        <v>4991.4267807019987</v>
      </c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:35" x14ac:dyDescent="0.25">
      <c r="A271" s="2">
        <v>7688</v>
      </c>
      <c r="B271" s="2" t="s">
        <v>536</v>
      </c>
      <c r="C271" s="2" t="s">
        <v>342</v>
      </c>
      <c r="D271" s="8" t="s">
        <v>537</v>
      </c>
      <c r="E271" s="9">
        <f t="shared" si="48"/>
        <v>40990.550416876242</v>
      </c>
      <c r="F271" s="10">
        <f t="shared" si="49"/>
        <v>2.0835356236844241E-4</v>
      </c>
      <c r="G271" s="9">
        <f t="shared" si="57"/>
        <v>9772.1296727115787</v>
      </c>
      <c r="H271" s="10">
        <f t="shared" si="50"/>
        <v>4.9671400079505941E-5</v>
      </c>
      <c r="I271" s="10">
        <v>2.4624043312426161E-4</v>
      </c>
      <c r="J271" s="11">
        <f t="shared" si="51"/>
        <v>-3.7886870755819197E-5</v>
      </c>
      <c r="K271" s="43">
        <v>9.0700000000000003E-2</v>
      </c>
      <c r="L271" s="43">
        <v>1E-3</v>
      </c>
      <c r="M271" s="43">
        <v>9.1700000000000004E-2</v>
      </c>
      <c r="N271" s="9">
        <f t="shared" si="58"/>
        <v>451.135439007201</v>
      </c>
      <c r="O271" s="12">
        <f t="shared" si="52"/>
        <v>2.2931059688601422E-6</v>
      </c>
      <c r="P271" s="45">
        <f t="shared" si="59"/>
        <v>9320.9942337043776</v>
      </c>
      <c r="Q271" s="46">
        <f t="shared" si="53"/>
        <v>4.7378294110645797E-5</v>
      </c>
      <c r="R271" s="9">
        <v>449866.57</v>
      </c>
      <c r="S271" s="9">
        <v>0</v>
      </c>
      <c r="T271" s="9">
        <v>0</v>
      </c>
      <c r="U271" s="9"/>
      <c r="V271" s="9">
        <v>40807.17</v>
      </c>
      <c r="W271" s="9">
        <v>449.92</v>
      </c>
      <c r="X271" s="9">
        <f t="shared" si="54"/>
        <v>40990.550416876242</v>
      </c>
      <c r="Y271" s="9">
        <f t="shared" si="55"/>
        <v>451.135439007201</v>
      </c>
      <c r="Z271" s="9">
        <f t="shared" si="56"/>
        <v>9320.9942337043776</v>
      </c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:35" x14ac:dyDescent="0.25">
      <c r="A272" s="2">
        <v>6673</v>
      </c>
      <c r="B272" s="2" t="s">
        <v>538</v>
      </c>
      <c r="C272" s="2" t="s">
        <v>342</v>
      </c>
      <c r="D272" s="8" t="s">
        <v>539</v>
      </c>
      <c r="E272" s="9">
        <f t="shared" si="48"/>
        <v>51905.199546690979</v>
      </c>
      <c r="F272" s="10">
        <f t="shared" si="49"/>
        <v>2.6383234967602265E-4</v>
      </c>
      <c r="G272" s="9">
        <f t="shared" si="57"/>
        <v>12374.186132615119</v>
      </c>
      <c r="H272" s="10">
        <f t="shared" si="50"/>
        <v>6.2897563851181299E-5</v>
      </c>
      <c r="I272" s="10">
        <v>2.3937562511205303E-4</v>
      </c>
      <c r="J272" s="11">
        <f t="shared" si="51"/>
        <v>2.4456724563969625E-5</v>
      </c>
      <c r="K272" s="43">
        <v>9.0700000000000003E-2</v>
      </c>
      <c r="L272" s="43">
        <v>1E-3</v>
      </c>
      <c r="M272" s="43">
        <v>9.1700000000000004E-2</v>
      </c>
      <c r="N272" s="9">
        <f t="shared" si="58"/>
        <v>571.26910043023793</v>
      </c>
      <c r="O272" s="12">
        <f t="shared" si="52"/>
        <v>2.903741250975038E-6</v>
      </c>
      <c r="P272" s="45">
        <f t="shared" si="59"/>
        <v>11802.917032184881</v>
      </c>
      <c r="Q272" s="46">
        <f t="shared" si="53"/>
        <v>5.9993822600206261E-5</v>
      </c>
      <c r="R272" s="9">
        <v>569714.28</v>
      </c>
      <c r="S272" s="9">
        <v>51512.83</v>
      </c>
      <c r="T272" s="9">
        <v>0</v>
      </c>
      <c r="U272" s="9"/>
      <c r="V272" s="9">
        <v>51672.99</v>
      </c>
      <c r="W272" s="9">
        <v>569.73</v>
      </c>
      <c r="X272" s="9">
        <f t="shared" si="54"/>
        <v>51905.199546690979</v>
      </c>
      <c r="Y272" s="9">
        <f t="shared" si="55"/>
        <v>571.26910043023793</v>
      </c>
      <c r="Z272" s="9">
        <f t="shared" si="56"/>
        <v>11802.917032184881</v>
      </c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:35" x14ac:dyDescent="0.25">
      <c r="A273" s="2">
        <v>7682</v>
      </c>
      <c r="B273" s="2" t="s">
        <v>540</v>
      </c>
      <c r="C273" s="2" t="s">
        <v>342</v>
      </c>
      <c r="D273" s="8" t="s">
        <v>541</v>
      </c>
      <c r="E273" s="9">
        <f t="shared" si="48"/>
        <v>14832.255419833153</v>
      </c>
      <c r="F273" s="10">
        <f t="shared" si="49"/>
        <v>7.5391845760835251E-5</v>
      </c>
      <c r="G273" s="9">
        <f t="shared" si="57"/>
        <v>3536.1019802071905</v>
      </c>
      <c r="H273" s="10">
        <f t="shared" si="50"/>
        <v>1.7973885126727648E-5</v>
      </c>
      <c r="I273" s="10">
        <v>7.3122658147573193E-5</v>
      </c>
      <c r="J273" s="11">
        <f t="shared" si="51"/>
        <v>2.2691876132620585E-6</v>
      </c>
      <c r="K273" s="43">
        <v>9.0700000000000003E-2</v>
      </c>
      <c r="L273" s="43">
        <v>1E-3</v>
      </c>
      <c r="M273" s="43">
        <v>9.1700000000000004E-2</v>
      </c>
      <c r="N273" s="9">
        <f t="shared" si="58"/>
        <v>163.34006715476761</v>
      </c>
      <c r="O273" s="12">
        <f t="shared" si="52"/>
        <v>8.3025196107600726E-7</v>
      </c>
      <c r="P273" s="45">
        <f t="shared" si="59"/>
        <v>3372.7619130524231</v>
      </c>
      <c r="Q273" s="46">
        <f t="shared" si="53"/>
        <v>1.7143633165651641E-5</v>
      </c>
      <c r="R273" s="9">
        <v>162799.32999999999</v>
      </c>
      <c r="S273" s="9">
        <v>0</v>
      </c>
      <c r="T273" s="9">
        <v>0</v>
      </c>
      <c r="U273" s="9"/>
      <c r="V273" s="9">
        <v>14765.9</v>
      </c>
      <c r="W273" s="9">
        <v>162.9</v>
      </c>
      <c r="X273" s="9">
        <f t="shared" si="54"/>
        <v>14832.255419833153</v>
      </c>
      <c r="Y273" s="9">
        <f t="shared" si="55"/>
        <v>163.34006715476761</v>
      </c>
      <c r="Z273" s="9">
        <f t="shared" si="56"/>
        <v>3372.7619130524231</v>
      </c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:35" x14ac:dyDescent="0.25">
      <c r="A274" s="2">
        <v>6352</v>
      </c>
      <c r="B274" s="2" t="s">
        <v>542</v>
      </c>
      <c r="C274" s="2" t="s">
        <v>342</v>
      </c>
      <c r="D274" s="8" t="s">
        <v>543</v>
      </c>
      <c r="E274" s="9">
        <f t="shared" si="48"/>
        <v>1407.3058984376466</v>
      </c>
      <c r="F274" s="10">
        <f t="shared" si="49"/>
        <v>7.1532876309190638E-6</v>
      </c>
      <c r="G274" s="9">
        <f t="shared" si="57"/>
        <v>335.50427772416526</v>
      </c>
      <c r="H274" s="10">
        <f t="shared" si="50"/>
        <v>1.7053567405843149E-6</v>
      </c>
      <c r="I274" s="10">
        <v>6.9828099987225771E-6</v>
      </c>
      <c r="J274" s="11">
        <f t="shared" si="51"/>
        <v>1.7047763219648672E-7</v>
      </c>
      <c r="K274" s="43">
        <v>9.0700000000000003E-2</v>
      </c>
      <c r="L274" s="43">
        <v>1E-3</v>
      </c>
      <c r="M274" s="43">
        <v>9.1700000000000004E-2</v>
      </c>
      <c r="N274" s="9">
        <f t="shared" si="58"/>
        <v>15.491737492579249</v>
      </c>
      <c r="O274" s="12">
        <f t="shared" si="52"/>
        <v>7.8743970525625002E-8</v>
      </c>
      <c r="P274" s="45">
        <f t="shared" si="59"/>
        <v>320.012540231586</v>
      </c>
      <c r="Q274" s="46">
        <f t="shared" si="53"/>
        <v>1.6266127700586898E-6</v>
      </c>
      <c r="R274" s="9">
        <v>15446.5</v>
      </c>
      <c r="S274" s="9">
        <v>0</v>
      </c>
      <c r="T274" s="9">
        <v>0</v>
      </c>
      <c r="U274" s="9"/>
      <c r="V274" s="9">
        <v>1401.01</v>
      </c>
      <c r="W274" s="9">
        <v>15.45</v>
      </c>
      <c r="X274" s="9">
        <f t="shared" si="54"/>
        <v>1407.3058984376466</v>
      </c>
      <c r="Y274" s="9">
        <f t="shared" si="55"/>
        <v>15.491737492579249</v>
      </c>
      <c r="Z274" s="9">
        <f t="shared" si="56"/>
        <v>320.012540231586</v>
      </c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:35" x14ac:dyDescent="0.25">
      <c r="A275" s="2">
        <v>6388</v>
      </c>
      <c r="B275" s="2" t="s">
        <v>544</v>
      </c>
      <c r="C275" s="2" t="s">
        <v>342</v>
      </c>
      <c r="D275" s="8" t="s">
        <v>545</v>
      </c>
      <c r="E275" s="9">
        <f t="shared" si="48"/>
        <v>13757.547472895989</v>
      </c>
      <c r="F275" s="10">
        <f t="shared" si="49"/>
        <v>6.9929142113951724E-5</v>
      </c>
      <c r="G275" s="9">
        <f t="shared" si="57"/>
        <v>3279.7779550650639</v>
      </c>
      <c r="H275" s="10">
        <f t="shared" si="50"/>
        <v>1.6670998895246538E-5</v>
      </c>
      <c r="I275" s="10">
        <v>6.5995582230985722E-5</v>
      </c>
      <c r="J275" s="11">
        <f t="shared" si="51"/>
        <v>3.9335598829660028E-6</v>
      </c>
      <c r="K275" s="43">
        <v>9.0700000000000003E-2</v>
      </c>
      <c r="L275" s="43">
        <v>1E-3</v>
      </c>
      <c r="M275" s="43">
        <v>9.1700000000000004E-2</v>
      </c>
      <c r="N275" s="9">
        <f t="shared" si="58"/>
        <v>151.39789281582787</v>
      </c>
      <c r="O275" s="12">
        <f t="shared" si="52"/>
        <v>7.6955029836013705E-7</v>
      </c>
      <c r="P275" s="45">
        <f t="shared" si="59"/>
        <v>3128.3800622492358</v>
      </c>
      <c r="Q275" s="46">
        <f t="shared" si="53"/>
        <v>1.5901448596886399E-5</v>
      </c>
      <c r="R275" s="9">
        <v>151003.22</v>
      </c>
      <c r="S275" s="9">
        <v>68844.800000000003</v>
      </c>
      <c r="T275" s="9">
        <v>0</v>
      </c>
      <c r="U275" s="9"/>
      <c r="V275" s="9">
        <v>13696</v>
      </c>
      <c r="W275" s="9">
        <v>150.99</v>
      </c>
      <c r="X275" s="9">
        <f t="shared" si="54"/>
        <v>13757.547472895989</v>
      </c>
      <c r="Y275" s="9">
        <f t="shared" si="55"/>
        <v>151.39789281582787</v>
      </c>
      <c r="Z275" s="9">
        <f t="shared" si="56"/>
        <v>3128.3800622492358</v>
      </c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:35" x14ac:dyDescent="0.25">
      <c r="A276" s="2">
        <v>7694</v>
      </c>
      <c r="B276" s="2" t="s">
        <v>546</v>
      </c>
      <c r="C276" s="2" t="s">
        <v>342</v>
      </c>
      <c r="D276" s="8" t="s">
        <v>547</v>
      </c>
      <c r="E276" s="9">
        <f t="shared" si="48"/>
        <v>5040.8111989876625</v>
      </c>
      <c r="F276" s="10">
        <f t="shared" si="49"/>
        <v>2.5622270495382549E-5</v>
      </c>
      <c r="G276" s="9">
        <f t="shared" si="57"/>
        <v>1201.7885041979396</v>
      </c>
      <c r="H276" s="10">
        <f t="shared" si="50"/>
        <v>6.1086497623606312E-6</v>
      </c>
      <c r="I276" s="10">
        <v>1.7559374741404228E-5</v>
      </c>
      <c r="J276" s="11">
        <f t="shared" si="51"/>
        <v>8.062895753978321E-6</v>
      </c>
      <c r="K276" s="43">
        <v>9.0700000000000003E-2</v>
      </c>
      <c r="L276" s="43">
        <v>1E-3</v>
      </c>
      <c r="M276" s="43">
        <v>9.1700000000000004E-2</v>
      </c>
      <c r="N276" s="9">
        <f t="shared" si="58"/>
        <v>55.539633638444307</v>
      </c>
      <c r="O276" s="12">
        <f t="shared" si="52"/>
        <v>2.8230605355432808E-7</v>
      </c>
      <c r="P276" s="45">
        <f t="shared" si="59"/>
        <v>1146.2488705594953</v>
      </c>
      <c r="Q276" s="46">
        <f t="shared" si="53"/>
        <v>5.8263437088063035E-6</v>
      </c>
      <c r="R276" s="9">
        <v>47840.09</v>
      </c>
      <c r="S276" s="9">
        <v>0</v>
      </c>
      <c r="T276" s="9">
        <v>0</v>
      </c>
      <c r="U276" s="9"/>
      <c r="V276" s="9">
        <v>5018.2599999999993</v>
      </c>
      <c r="W276" s="9">
        <v>55.39</v>
      </c>
      <c r="X276" s="9">
        <f t="shared" si="54"/>
        <v>5040.8111989876625</v>
      </c>
      <c r="Y276" s="9">
        <f t="shared" si="55"/>
        <v>55.539633638444307</v>
      </c>
      <c r="Z276" s="9">
        <f t="shared" si="56"/>
        <v>1146.2488705594953</v>
      </c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:35" x14ac:dyDescent="0.25">
      <c r="A277" s="2">
        <v>6413</v>
      </c>
      <c r="B277" s="2" t="s">
        <v>548</v>
      </c>
      <c r="C277" s="2" t="s">
        <v>342</v>
      </c>
      <c r="D277" s="8" t="s">
        <v>549</v>
      </c>
      <c r="E277" s="9">
        <f t="shared" si="48"/>
        <v>0</v>
      </c>
      <c r="F277" s="10">
        <f t="shared" si="49"/>
        <v>0</v>
      </c>
      <c r="G277" s="9">
        <f t="shared" si="57"/>
        <v>0</v>
      </c>
      <c r="H277" s="10">
        <f t="shared" si="50"/>
        <v>0</v>
      </c>
      <c r="I277" s="10">
        <v>0</v>
      </c>
      <c r="J277" s="11">
        <f t="shared" si="51"/>
        <v>0</v>
      </c>
      <c r="K277" s="43">
        <v>9.0700000000000003E-2</v>
      </c>
      <c r="L277" s="43">
        <v>1E-3</v>
      </c>
      <c r="M277" s="43">
        <v>9.1700000000000004E-2</v>
      </c>
      <c r="N277" s="9">
        <f t="shared" si="58"/>
        <v>0</v>
      </c>
      <c r="O277" s="12">
        <f t="shared" si="52"/>
        <v>0</v>
      </c>
      <c r="P277" s="45">
        <f t="shared" si="59"/>
        <v>0</v>
      </c>
      <c r="Q277" s="46">
        <f t="shared" si="53"/>
        <v>0</v>
      </c>
      <c r="R277" s="9">
        <v>0</v>
      </c>
      <c r="S277" s="9">
        <v>17160.04</v>
      </c>
      <c r="T277" s="9">
        <v>0</v>
      </c>
      <c r="U277" s="9"/>
      <c r="V277" s="9">
        <v>0</v>
      </c>
      <c r="W277" s="9">
        <v>0</v>
      </c>
      <c r="X277" s="9">
        <f t="shared" si="54"/>
        <v>0</v>
      </c>
      <c r="Y277" s="9">
        <f t="shared" si="55"/>
        <v>0</v>
      </c>
      <c r="Z277" s="9">
        <f t="shared" si="56"/>
        <v>0</v>
      </c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:35" x14ac:dyDescent="0.25">
      <c r="A278" s="2">
        <v>6735</v>
      </c>
      <c r="B278" s="2" t="s">
        <v>550</v>
      </c>
      <c r="C278" s="2" t="s">
        <v>342</v>
      </c>
      <c r="D278" s="8" t="s">
        <v>551</v>
      </c>
      <c r="E278" s="9">
        <f t="shared" si="48"/>
        <v>26525.698659695423</v>
      </c>
      <c r="F278" s="10">
        <f t="shared" si="49"/>
        <v>1.348292168280802E-4</v>
      </c>
      <c r="G278" s="9">
        <f t="shared" si="57"/>
        <v>6323.6038423369855</v>
      </c>
      <c r="H278" s="10">
        <f t="shared" si="50"/>
        <v>3.2142661519744654E-5</v>
      </c>
      <c r="I278" s="10">
        <v>1.1705935014149588E-4</v>
      </c>
      <c r="J278" s="11">
        <f t="shared" si="51"/>
        <v>1.7769866686584315E-5</v>
      </c>
      <c r="K278" s="43">
        <v>9.0700000000000003E-2</v>
      </c>
      <c r="L278" s="43">
        <v>1E-3</v>
      </c>
      <c r="M278" s="43">
        <v>9.1700000000000004E-2</v>
      </c>
      <c r="N278" s="9">
        <f t="shared" si="58"/>
        <v>291.82623170487147</v>
      </c>
      <c r="O278" s="12">
        <f t="shared" si="52"/>
        <v>1.4833427302121617E-6</v>
      </c>
      <c r="P278" s="45">
        <f t="shared" si="59"/>
        <v>6031.7776106321144</v>
      </c>
      <c r="Q278" s="46">
        <f t="shared" si="53"/>
        <v>3.0659318789532497E-5</v>
      </c>
      <c r="R278" s="9">
        <v>291079.5</v>
      </c>
      <c r="S278" s="9">
        <v>17229.920000000002</v>
      </c>
      <c r="T278" s="9">
        <v>0</v>
      </c>
      <c r="U278" s="9"/>
      <c r="V278" s="9">
        <v>26407.03</v>
      </c>
      <c r="W278" s="9">
        <v>291.04000000000002</v>
      </c>
      <c r="X278" s="9">
        <f t="shared" si="54"/>
        <v>26525.698659695423</v>
      </c>
      <c r="Y278" s="9">
        <f t="shared" si="55"/>
        <v>291.82623170487147</v>
      </c>
      <c r="Z278" s="9">
        <f t="shared" si="56"/>
        <v>6031.7776106321144</v>
      </c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:35" x14ac:dyDescent="0.25">
      <c r="A279" s="2">
        <v>9213</v>
      </c>
      <c r="B279" s="2">
        <v>0</v>
      </c>
      <c r="C279" s="2" t="s">
        <v>342</v>
      </c>
      <c r="D279" s="8" t="s">
        <v>552</v>
      </c>
      <c r="E279" s="9">
        <f t="shared" si="48"/>
        <v>3007.2134435205244</v>
      </c>
      <c r="F279" s="10">
        <f t="shared" si="49"/>
        <v>1.5285562828202698E-5</v>
      </c>
      <c r="G279" s="9">
        <f t="shared" si="57"/>
        <v>717.03095988936195</v>
      </c>
      <c r="H279" s="10">
        <f t="shared" si="50"/>
        <v>3.6446437850198863E-6</v>
      </c>
      <c r="I279" s="10">
        <v>1.5128024458123349E-5</v>
      </c>
      <c r="J279" s="11">
        <f t="shared" si="51"/>
        <v>1.5753837007934902E-7</v>
      </c>
      <c r="K279" s="43">
        <v>9.0700000000000003E-2</v>
      </c>
      <c r="L279" s="43">
        <v>1E-3</v>
      </c>
      <c r="M279" s="43">
        <v>9.1700000000000004E-2</v>
      </c>
      <c r="N279" s="9">
        <f t="shared" si="58"/>
        <v>33.209472217101919</v>
      </c>
      <c r="O279" s="12">
        <f t="shared" si="52"/>
        <v>1.6880260866075726E-7</v>
      </c>
      <c r="P279" s="45">
        <f t="shared" si="59"/>
        <v>683.82148767225999</v>
      </c>
      <c r="Q279" s="46">
        <f t="shared" si="53"/>
        <v>3.475841176359129E-6</v>
      </c>
      <c r="R279" s="9">
        <v>33006</v>
      </c>
      <c r="S279" s="9">
        <v>83890.8</v>
      </c>
      <c r="T279" s="9">
        <v>0</v>
      </c>
      <c r="U279" s="9"/>
      <c r="V279" s="9">
        <v>2993.76</v>
      </c>
      <c r="W279" s="9">
        <v>33.119999999999997</v>
      </c>
      <c r="X279" s="9">
        <f t="shared" si="54"/>
        <v>3007.2134435205244</v>
      </c>
      <c r="Y279" s="9">
        <f t="shared" si="55"/>
        <v>33.209472217101919</v>
      </c>
      <c r="Z279" s="9">
        <f t="shared" si="56"/>
        <v>683.82148767225999</v>
      </c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:35" s="14" customFormat="1" x14ac:dyDescent="0.25">
      <c r="A280" s="2">
        <v>12749</v>
      </c>
      <c r="B280" s="2" t="s">
        <v>178</v>
      </c>
      <c r="C280" s="2" t="s">
        <v>342</v>
      </c>
      <c r="D280" s="8" t="s">
        <v>553</v>
      </c>
      <c r="E280" s="9">
        <f t="shared" si="48"/>
        <v>2696.6641315520278</v>
      </c>
      <c r="F280" s="10">
        <f t="shared" si="49"/>
        <v>1.3707051322949387E-5</v>
      </c>
      <c r="G280" s="9">
        <f t="shared" si="57"/>
        <v>642.88448376389169</v>
      </c>
      <c r="H280" s="10">
        <f t="shared" si="50"/>
        <v>3.267759789057539E-6</v>
      </c>
      <c r="I280" s="10">
        <v>1.353261001006179E-5</v>
      </c>
      <c r="J280" s="11">
        <f t="shared" si="51"/>
        <v>1.7444131288759769E-7</v>
      </c>
      <c r="K280" s="43">
        <v>9.0700000000000003E-2</v>
      </c>
      <c r="L280" s="43">
        <v>1E-3</v>
      </c>
      <c r="M280" s="43">
        <v>9.1700000000000004E-2</v>
      </c>
      <c r="N280" s="9">
        <f t="shared" si="58"/>
        <v>29.679963092579015</v>
      </c>
      <c r="O280" s="12">
        <f t="shared" si="52"/>
        <v>1.5086223479343042E-7</v>
      </c>
      <c r="P280" s="45">
        <f t="shared" si="59"/>
        <v>613.20452067131271</v>
      </c>
      <c r="Q280" s="46">
        <f t="shared" si="53"/>
        <v>3.1168975542641087E-6</v>
      </c>
      <c r="R280" s="9">
        <v>29598.5</v>
      </c>
      <c r="S280" s="9">
        <v>0</v>
      </c>
      <c r="T280" s="9">
        <v>0</v>
      </c>
      <c r="U280" s="13"/>
      <c r="V280" s="9">
        <v>2684.6</v>
      </c>
      <c r="W280" s="9">
        <v>29.6</v>
      </c>
      <c r="X280" s="9">
        <f t="shared" si="54"/>
        <v>2696.6641315520278</v>
      </c>
      <c r="Y280" s="9">
        <f t="shared" si="55"/>
        <v>29.679963092579015</v>
      </c>
      <c r="Z280" s="9">
        <f t="shared" si="56"/>
        <v>613.20452067131271</v>
      </c>
      <c r="AA280" s="13"/>
      <c r="AB280" s="13"/>
      <c r="AC280" s="13"/>
      <c r="AD280" s="13"/>
      <c r="AE280" s="13"/>
      <c r="AF280" s="13"/>
      <c r="AG280" s="13"/>
      <c r="AH280" s="13"/>
      <c r="AI280" s="13"/>
    </row>
    <row r="281" spans="1:35" x14ac:dyDescent="0.25">
      <c r="A281" s="2">
        <v>6734</v>
      </c>
      <c r="B281" s="2" t="s">
        <v>554</v>
      </c>
      <c r="C281" s="2" t="s">
        <v>342</v>
      </c>
      <c r="D281" s="8" t="s">
        <v>555</v>
      </c>
      <c r="E281" s="9">
        <f t="shared" si="48"/>
        <v>1990.9670373925396</v>
      </c>
      <c r="F281" s="10">
        <f t="shared" si="49"/>
        <v>1.0120017188841936E-5</v>
      </c>
      <c r="G281" s="9">
        <f t="shared" si="57"/>
        <v>474.66250564783905</v>
      </c>
      <c r="H281" s="10">
        <f t="shared" si="50"/>
        <v>2.4126932419463435E-6</v>
      </c>
      <c r="I281" s="10">
        <v>9.8389462100749206E-6</v>
      </c>
      <c r="J281" s="11">
        <f t="shared" si="51"/>
        <v>2.8107097876701556E-7</v>
      </c>
      <c r="K281" s="43">
        <v>9.0700000000000003E-2</v>
      </c>
      <c r="L281" s="43">
        <v>1E-3</v>
      </c>
      <c r="M281" s="43">
        <v>9.1700000000000004E-2</v>
      </c>
      <c r="N281" s="9">
        <f t="shared" si="58"/>
        <v>21.92908083901024</v>
      </c>
      <c r="O281" s="12">
        <f t="shared" si="52"/>
        <v>1.1146476604501093E-7</v>
      </c>
      <c r="P281" s="45">
        <f t="shared" si="59"/>
        <v>452.73342480882883</v>
      </c>
      <c r="Q281" s="46">
        <f t="shared" si="53"/>
        <v>2.301228475901333E-6</v>
      </c>
      <c r="R281" s="9">
        <v>21852.75</v>
      </c>
      <c r="S281" s="9">
        <v>0</v>
      </c>
      <c r="T281" s="9">
        <v>0</v>
      </c>
      <c r="U281" s="9"/>
      <c r="V281" s="9">
        <v>1982.06</v>
      </c>
      <c r="W281" s="9">
        <v>21.87</v>
      </c>
      <c r="X281" s="9">
        <f t="shared" si="54"/>
        <v>1990.9670373925396</v>
      </c>
      <c r="Y281" s="9">
        <f t="shared" si="55"/>
        <v>21.92908083901024</v>
      </c>
      <c r="Z281" s="9">
        <f t="shared" si="56"/>
        <v>452.73342480882883</v>
      </c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:35" x14ac:dyDescent="0.25">
      <c r="A282" s="2">
        <v>6344</v>
      </c>
      <c r="B282" s="2" t="s">
        <v>556</v>
      </c>
      <c r="C282" s="2" t="s">
        <v>342</v>
      </c>
      <c r="D282" s="8" t="s">
        <v>557</v>
      </c>
      <c r="E282" s="9">
        <f t="shared" si="48"/>
        <v>3353.3117920738468</v>
      </c>
      <c r="F282" s="10">
        <f t="shared" si="49"/>
        <v>1.7044768867583687E-5</v>
      </c>
      <c r="G282" s="9">
        <f t="shared" si="57"/>
        <v>799.42149634377836</v>
      </c>
      <c r="H282" s="10">
        <f t="shared" si="50"/>
        <v>4.0634320569787112E-6</v>
      </c>
      <c r="I282" s="10">
        <v>1.3517859761747544E-5</v>
      </c>
      <c r="J282" s="11">
        <f t="shared" si="51"/>
        <v>3.526909105836143E-6</v>
      </c>
      <c r="K282" s="43">
        <v>9.0700000000000003E-2</v>
      </c>
      <c r="L282" s="43">
        <v>1E-3</v>
      </c>
      <c r="M282" s="43">
        <v>9.1700000000000004E-2</v>
      </c>
      <c r="N282" s="9">
        <f t="shared" si="58"/>
        <v>36.899413574557691</v>
      </c>
      <c r="O282" s="12">
        <f t="shared" si="52"/>
        <v>1.8755845406750807E-7</v>
      </c>
      <c r="P282" s="45">
        <f t="shared" si="59"/>
        <v>762.52208276922067</v>
      </c>
      <c r="Q282" s="46">
        <f t="shared" si="53"/>
        <v>3.8758736029112027E-6</v>
      </c>
      <c r="R282" s="9">
        <v>36806.07</v>
      </c>
      <c r="S282" s="9">
        <v>0</v>
      </c>
      <c r="T282" s="9">
        <v>0</v>
      </c>
      <c r="U282" s="9"/>
      <c r="V282" s="9">
        <v>3338.31</v>
      </c>
      <c r="W282" s="9">
        <v>36.799999999999997</v>
      </c>
      <c r="X282" s="9">
        <f t="shared" si="54"/>
        <v>3353.3117920738468</v>
      </c>
      <c r="Y282" s="9">
        <f t="shared" si="55"/>
        <v>36.899413574557691</v>
      </c>
      <c r="Z282" s="9">
        <f t="shared" si="56"/>
        <v>762.52208276922067</v>
      </c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:35" x14ac:dyDescent="0.25">
      <c r="A283" s="2">
        <v>6345</v>
      </c>
      <c r="B283" s="2" t="s">
        <v>558</v>
      </c>
      <c r="C283" s="2" t="s">
        <v>342</v>
      </c>
      <c r="D283" s="8" t="s">
        <v>559</v>
      </c>
      <c r="E283" s="9">
        <f t="shared" si="48"/>
        <v>16870.895734318539</v>
      </c>
      <c r="F283" s="10">
        <f t="shared" si="49"/>
        <v>8.5754184582615867E-5</v>
      </c>
      <c r="G283" s="9">
        <f t="shared" si="57"/>
        <v>4022.0061708294725</v>
      </c>
      <c r="H283" s="10">
        <f t="shared" si="50"/>
        <v>2.0443719467967076E-5</v>
      </c>
      <c r="I283" s="10">
        <v>9.3700581007128003E-5</v>
      </c>
      <c r="J283" s="11">
        <f t="shared" si="51"/>
        <v>-7.9463964245121352E-6</v>
      </c>
      <c r="K283" s="43">
        <v>9.0700000000000003E-2</v>
      </c>
      <c r="L283" s="43">
        <v>1E-3</v>
      </c>
      <c r="M283" s="43">
        <v>9.1700000000000004E-2</v>
      </c>
      <c r="N283" s="9">
        <f t="shared" si="58"/>
        <v>185.67022857610999</v>
      </c>
      <c r="O283" s="12">
        <f t="shared" si="52"/>
        <v>9.4375540596957806E-7</v>
      </c>
      <c r="P283" s="45">
        <f t="shared" si="59"/>
        <v>3836.3359422533626</v>
      </c>
      <c r="Q283" s="46">
        <f t="shared" si="53"/>
        <v>1.94999640619975E-5</v>
      </c>
      <c r="R283" s="9">
        <v>185176.08</v>
      </c>
      <c r="S283" s="9">
        <v>0</v>
      </c>
      <c r="T283" s="9">
        <v>0</v>
      </c>
      <c r="U283" s="9"/>
      <c r="V283" s="9">
        <v>16795.419999999998</v>
      </c>
      <c r="W283" s="9">
        <v>185.17</v>
      </c>
      <c r="X283" s="9">
        <f t="shared" si="54"/>
        <v>16870.895734318539</v>
      </c>
      <c r="Y283" s="9">
        <f t="shared" si="55"/>
        <v>185.67022857610999</v>
      </c>
      <c r="Z283" s="9">
        <f t="shared" si="56"/>
        <v>3836.3359422533626</v>
      </c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:35" x14ac:dyDescent="0.25">
      <c r="A284" s="2">
        <v>6387</v>
      </c>
      <c r="B284" s="2" t="s">
        <v>560</v>
      </c>
      <c r="C284" s="2" t="s">
        <v>342</v>
      </c>
      <c r="D284" s="8" t="s">
        <v>561</v>
      </c>
      <c r="E284" s="9">
        <f t="shared" si="48"/>
        <v>1629.389438944552</v>
      </c>
      <c r="F284" s="10">
        <f t="shared" si="49"/>
        <v>8.2821306529673706E-6</v>
      </c>
      <c r="G284" s="9">
        <f t="shared" si="57"/>
        <v>388.45127435544242</v>
      </c>
      <c r="H284" s="10">
        <f t="shared" si="50"/>
        <v>1.9744845091222717E-6</v>
      </c>
      <c r="I284" s="10">
        <v>9.820057402881135E-6</v>
      </c>
      <c r="J284" s="11">
        <f t="shared" si="51"/>
        <v>-1.5379267499137644E-6</v>
      </c>
      <c r="K284" s="43">
        <v>9.0700000000000003E-2</v>
      </c>
      <c r="L284" s="43">
        <v>1E-3</v>
      </c>
      <c r="M284" s="43">
        <v>9.1700000000000004E-2</v>
      </c>
      <c r="N284" s="9">
        <f t="shared" si="58"/>
        <v>17.938329044805357</v>
      </c>
      <c r="O284" s="12">
        <f t="shared" si="52"/>
        <v>9.1179911501840215E-8</v>
      </c>
      <c r="P284" s="45">
        <f t="shared" si="59"/>
        <v>370.51294531063706</v>
      </c>
      <c r="Q284" s="46">
        <f t="shared" si="53"/>
        <v>1.8833045976204314E-6</v>
      </c>
      <c r="R284" s="9">
        <v>17884.189999999999</v>
      </c>
      <c r="S284" s="9">
        <v>0</v>
      </c>
      <c r="T284" s="9">
        <v>0</v>
      </c>
      <c r="U284" s="9"/>
      <c r="V284" s="9">
        <v>1622.1</v>
      </c>
      <c r="W284" s="9">
        <v>17.89</v>
      </c>
      <c r="X284" s="9">
        <f t="shared" si="54"/>
        <v>1629.389438944552</v>
      </c>
      <c r="Y284" s="9">
        <f t="shared" si="55"/>
        <v>17.938329044805357</v>
      </c>
      <c r="Z284" s="9">
        <f t="shared" si="56"/>
        <v>370.51294531063706</v>
      </c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:35" x14ac:dyDescent="0.25">
      <c r="A285" s="2">
        <v>6726</v>
      </c>
      <c r="B285" s="2" t="s">
        <v>562</v>
      </c>
      <c r="C285" s="2" t="s">
        <v>342</v>
      </c>
      <c r="D285" s="8" t="s">
        <v>563</v>
      </c>
      <c r="E285" s="9">
        <f t="shared" si="48"/>
        <v>3775.0786607157547</v>
      </c>
      <c r="F285" s="10">
        <f t="shared" si="49"/>
        <v>1.9188595400206792E-5</v>
      </c>
      <c r="G285" s="9">
        <f t="shared" si="57"/>
        <v>900.01125441303839</v>
      </c>
      <c r="H285" s="10">
        <f t="shared" si="50"/>
        <v>4.5747263484279268E-6</v>
      </c>
      <c r="I285" s="10">
        <v>1.9142214337485654E-5</v>
      </c>
      <c r="J285" s="11">
        <f t="shared" si="51"/>
        <v>4.6381062721137815E-8</v>
      </c>
      <c r="K285" s="43">
        <v>9.0700000000000003E-2</v>
      </c>
      <c r="L285" s="43">
        <v>1E-3</v>
      </c>
      <c r="M285" s="43">
        <v>9.1700000000000004E-2</v>
      </c>
      <c r="N285" s="9">
        <f t="shared" si="58"/>
        <v>41.582029373285529</v>
      </c>
      <c r="O285" s="12">
        <f t="shared" si="52"/>
        <v>2.1136002962444458E-7</v>
      </c>
      <c r="P285" s="45">
        <f t="shared" si="59"/>
        <v>858.42922503975285</v>
      </c>
      <c r="Q285" s="46">
        <f t="shared" si="53"/>
        <v>4.3633663188034823E-6</v>
      </c>
      <c r="R285" s="9">
        <v>41435.919999999998</v>
      </c>
      <c r="S285" s="9">
        <v>16315</v>
      </c>
      <c r="T285" s="9">
        <v>0</v>
      </c>
      <c r="U285" s="9"/>
      <c r="V285" s="9">
        <v>3758.19</v>
      </c>
      <c r="W285" s="9">
        <v>41.47</v>
      </c>
      <c r="X285" s="9">
        <f t="shared" si="54"/>
        <v>3775.0786607157547</v>
      </c>
      <c r="Y285" s="9">
        <f t="shared" si="55"/>
        <v>41.582029373285529</v>
      </c>
      <c r="Z285" s="9">
        <f t="shared" si="56"/>
        <v>858.42922503975285</v>
      </c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:35" x14ac:dyDescent="0.25">
      <c r="A286" s="2">
        <v>6669</v>
      </c>
      <c r="B286" s="2" t="s">
        <v>564</v>
      </c>
      <c r="C286" s="2" t="s">
        <v>342</v>
      </c>
      <c r="D286" s="8" t="s">
        <v>565</v>
      </c>
      <c r="E286" s="9">
        <f t="shared" si="48"/>
        <v>9408.5512633602029</v>
      </c>
      <c r="F286" s="10">
        <f t="shared" si="49"/>
        <v>4.7823343490409184E-5</v>
      </c>
      <c r="G286" s="9">
        <f t="shared" si="57"/>
        <v>2243.0146173282519</v>
      </c>
      <c r="H286" s="10">
        <f t="shared" si="50"/>
        <v>1.1401166395960888E-5</v>
      </c>
      <c r="I286" s="10">
        <v>6.1636459386548147E-5</v>
      </c>
      <c r="J286" s="11">
        <f t="shared" si="51"/>
        <v>-1.3813115896138963E-5</v>
      </c>
      <c r="K286" s="43">
        <v>9.0700000000000003E-2</v>
      </c>
      <c r="L286" s="43">
        <v>1E-3</v>
      </c>
      <c r="M286" s="43">
        <v>9.1700000000000004E-2</v>
      </c>
      <c r="N286" s="9">
        <f t="shared" si="58"/>
        <v>103.56903337271913</v>
      </c>
      <c r="O286" s="12">
        <f t="shared" si="52"/>
        <v>5.2643784566937256E-7</v>
      </c>
      <c r="P286" s="45">
        <f t="shared" si="59"/>
        <v>2139.4455839555326</v>
      </c>
      <c r="Q286" s="46">
        <f t="shared" si="53"/>
        <v>1.0874728550291513E-5</v>
      </c>
      <c r="R286" s="9">
        <v>103268.28</v>
      </c>
      <c r="S286" s="9">
        <v>0</v>
      </c>
      <c r="T286" s="9">
        <v>0</v>
      </c>
      <c r="U286" s="9"/>
      <c r="V286" s="9">
        <v>9366.4599999999991</v>
      </c>
      <c r="W286" s="9">
        <v>103.29</v>
      </c>
      <c r="X286" s="9">
        <f t="shared" si="54"/>
        <v>9408.5512633602029</v>
      </c>
      <c r="Y286" s="9">
        <f t="shared" si="55"/>
        <v>103.56903337271913</v>
      </c>
      <c r="Z286" s="9">
        <f t="shared" si="56"/>
        <v>2139.4455839555326</v>
      </c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:35" x14ac:dyDescent="0.25">
      <c r="A287" s="2">
        <v>6361</v>
      </c>
      <c r="B287" s="2" t="s">
        <v>566</v>
      </c>
      <c r="C287" s="2" t="s">
        <v>342</v>
      </c>
      <c r="D287" s="8" t="s">
        <v>567</v>
      </c>
      <c r="E287" s="9">
        <f t="shared" si="48"/>
        <v>1436859.0812263186</v>
      </c>
      <c r="F287" s="10">
        <f t="shared" si="49"/>
        <v>7.3035054457745198E-3</v>
      </c>
      <c r="G287" s="9">
        <f t="shared" si="57"/>
        <v>342547.05530762515</v>
      </c>
      <c r="H287" s="10">
        <f t="shared" si="50"/>
        <v>1.7411549375726222E-3</v>
      </c>
      <c r="I287" s="10">
        <v>7.2109493303597946E-3</v>
      </c>
      <c r="J287" s="11">
        <f t="shared" si="51"/>
        <v>9.2556115414725235E-5</v>
      </c>
      <c r="K287" s="43">
        <v>9.0700000000000003E-2</v>
      </c>
      <c r="L287" s="43">
        <v>1E-3</v>
      </c>
      <c r="M287" s="43">
        <v>9.1700000000000004E-2</v>
      </c>
      <c r="N287" s="9">
        <f t="shared" si="58"/>
        <v>15814.30655091988</v>
      </c>
      <c r="O287" s="12">
        <f t="shared" si="52"/>
        <v>8.0383577989579286E-5</v>
      </c>
      <c r="P287" s="45">
        <f t="shared" si="59"/>
        <v>326732.74875670526</v>
      </c>
      <c r="Q287" s="46">
        <f t="shared" si="53"/>
        <v>1.6607713595830427E-3</v>
      </c>
      <c r="R287" s="9">
        <v>15712431.460000001</v>
      </c>
      <c r="S287" s="9">
        <v>9048746.3399999999</v>
      </c>
      <c r="T287" s="9">
        <v>0</v>
      </c>
      <c r="U287" s="9"/>
      <c r="V287" s="9">
        <v>1430430.9700000002</v>
      </c>
      <c r="W287" s="9">
        <v>15771.7</v>
      </c>
      <c r="X287" s="9">
        <f t="shared" si="54"/>
        <v>1436859.0812263186</v>
      </c>
      <c r="Y287" s="9">
        <f t="shared" si="55"/>
        <v>15814.30655091988</v>
      </c>
      <c r="Z287" s="9">
        <f t="shared" si="56"/>
        <v>326732.74875670526</v>
      </c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:35" x14ac:dyDescent="0.25">
      <c r="A288" s="2">
        <v>6698</v>
      </c>
      <c r="B288" s="2" t="s">
        <v>568</v>
      </c>
      <c r="C288" s="2" t="s">
        <v>342</v>
      </c>
      <c r="D288" s="8" t="s">
        <v>569</v>
      </c>
      <c r="E288" s="9">
        <f t="shared" si="48"/>
        <v>10666.689828289889</v>
      </c>
      <c r="F288" s="10">
        <f t="shared" si="49"/>
        <v>5.4218418679453122E-5</v>
      </c>
      <c r="G288" s="9">
        <f t="shared" si="57"/>
        <v>2542.8243968251877</v>
      </c>
      <c r="H288" s="10">
        <f t="shared" si="50"/>
        <v>1.292508922587648E-5</v>
      </c>
      <c r="I288" s="10">
        <v>5.4173045973327526E-5</v>
      </c>
      <c r="J288" s="11">
        <f t="shared" si="51"/>
        <v>4.5372706125595833E-8</v>
      </c>
      <c r="K288" s="43">
        <v>9.0700000000000003E-2</v>
      </c>
      <c r="L288" s="43">
        <v>1E-3</v>
      </c>
      <c r="M288" s="43">
        <v>9.1700000000000004E-2</v>
      </c>
      <c r="N288" s="9">
        <f t="shared" si="58"/>
        <v>117.28598928847862</v>
      </c>
      <c r="O288" s="12">
        <f t="shared" si="52"/>
        <v>5.9616066229012015E-7</v>
      </c>
      <c r="P288" s="45">
        <f t="shared" si="59"/>
        <v>2425.5384075367092</v>
      </c>
      <c r="Q288" s="46">
        <f t="shared" si="53"/>
        <v>1.232892856358636E-5</v>
      </c>
      <c r="R288" s="9">
        <v>84153.600000000006</v>
      </c>
      <c r="S288" s="9">
        <v>0</v>
      </c>
      <c r="T288" s="9">
        <v>0</v>
      </c>
      <c r="U288" s="9"/>
      <c r="V288" s="9">
        <v>10618.97</v>
      </c>
      <c r="W288" s="9">
        <v>116.97</v>
      </c>
      <c r="X288" s="9">
        <f t="shared" si="54"/>
        <v>10666.689828289889</v>
      </c>
      <c r="Y288" s="9">
        <f t="shared" si="55"/>
        <v>117.28598928847862</v>
      </c>
      <c r="Z288" s="9">
        <f t="shared" si="56"/>
        <v>2425.5384075367092</v>
      </c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:35" x14ac:dyDescent="0.25">
      <c r="A289" s="2">
        <v>6608</v>
      </c>
      <c r="B289" s="2" t="s">
        <v>570</v>
      </c>
      <c r="C289" s="2" t="s">
        <v>571</v>
      </c>
      <c r="D289" s="8" t="s">
        <v>572</v>
      </c>
      <c r="E289" s="9">
        <f t="shared" si="48"/>
        <v>69256.373915152028</v>
      </c>
      <c r="F289" s="10">
        <f t="shared" si="49"/>
        <v>3.5202777408916889E-4</v>
      </c>
      <c r="G289" s="9">
        <f t="shared" si="57"/>
        <v>18655.246710808005</v>
      </c>
      <c r="H289" s="10">
        <f t="shared" si="50"/>
        <v>9.4823979417918319E-5</v>
      </c>
      <c r="I289" s="10">
        <v>3.3209881646379698E-4</v>
      </c>
      <c r="J289" s="11">
        <f t="shared" si="51"/>
        <v>1.9928957625371907E-5</v>
      </c>
      <c r="K289" s="43">
        <v>8.7999999999999995E-2</v>
      </c>
      <c r="L289" s="43">
        <v>3.7000000000000002E-3</v>
      </c>
      <c r="M289" s="43">
        <v>9.169999999999999E-2</v>
      </c>
      <c r="N289" s="9">
        <f t="shared" si="58"/>
        <v>2906.7813853794569</v>
      </c>
      <c r="O289" s="12">
        <f t="shared" si="52"/>
        <v>1.4775070120081591E-5</v>
      </c>
      <c r="P289" s="45">
        <f t="shared" si="59"/>
        <v>15748.465325428549</v>
      </c>
      <c r="Q289" s="46">
        <f t="shared" si="53"/>
        <v>8.0048909297836737E-5</v>
      </c>
      <c r="R289" s="9">
        <v>745198.09</v>
      </c>
      <c r="S289" s="9">
        <v>64898.38</v>
      </c>
      <c r="T289" s="9">
        <v>0</v>
      </c>
      <c r="U289" s="9"/>
      <c r="V289" s="9">
        <v>68946.539999999994</v>
      </c>
      <c r="W289" s="9">
        <v>2898.95</v>
      </c>
      <c r="X289" s="9">
        <f t="shared" si="54"/>
        <v>69256.373915152028</v>
      </c>
      <c r="Y289" s="9">
        <f t="shared" si="55"/>
        <v>2906.7813853794569</v>
      </c>
      <c r="Z289" s="9">
        <f t="shared" si="56"/>
        <v>15748.465325428549</v>
      </c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:35" x14ac:dyDescent="0.25">
      <c r="A290" s="2">
        <v>6354</v>
      </c>
      <c r="B290" s="2" t="s">
        <v>573</v>
      </c>
      <c r="C290" s="2" t="s">
        <v>571</v>
      </c>
      <c r="D290" s="8" t="s">
        <v>574</v>
      </c>
      <c r="E290" s="9">
        <f t="shared" si="48"/>
        <v>81074.786232197643</v>
      </c>
      <c r="F290" s="10">
        <f t="shared" si="49"/>
        <v>4.1210035869105146E-4</v>
      </c>
      <c r="G290" s="9">
        <f t="shared" si="57"/>
        <v>21838.716003425219</v>
      </c>
      <c r="H290" s="10">
        <f t="shared" si="50"/>
        <v>1.1100544468397778E-4</v>
      </c>
      <c r="I290" s="10">
        <v>3.9971374250251959E-4</v>
      </c>
      <c r="J290" s="11">
        <f t="shared" si="51"/>
        <v>1.2386616188531866E-5</v>
      </c>
      <c r="K290" s="43">
        <v>8.7999999999999995E-2</v>
      </c>
      <c r="L290" s="43">
        <v>3.7000000000000002E-3</v>
      </c>
      <c r="M290" s="43">
        <v>9.169999999999999E-2</v>
      </c>
      <c r="N290" s="9">
        <f t="shared" si="58"/>
        <v>3402.8177955787419</v>
      </c>
      <c r="O290" s="12">
        <f t="shared" si="52"/>
        <v>1.7296406186038009E-5</v>
      </c>
      <c r="P290" s="45">
        <f t="shared" si="59"/>
        <v>18435.898207846476</v>
      </c>
      <c r="Q290" s="46">
        <f t="shared" si="53"/>
        <v>9.3709038497939761E-5</v>
      </c>
      <c r="R290" s="9">
        <v>911182.75</v>
      </c>
      <c r="S290" s="9">
        <v>73992.240000000005</v>
      </c>
      <c r="T290" s="9">
        <v>0</v>
      </c>
      <c r="U290" s="9"/>
      <c r="V290" s="9">
        <v>80712.08</v>
      </c>
      <c r="W290" s="9">
        <v>3393.6499999999996</v>
      </c>
      <c r="X290" s="9">
        <f t="shared" si="54"/>
        <v>81074.786232197643</v>
      </c>
      <c r="Y290" s="9">
        <f t="shared" si="55"/>
        <v>3402.8177955787419</v>
      </c>
      <c r="Z290" s="9">
        <f t="shared" si="56"/>
        <v>18435.898207846476</v>
      </c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:35" s="14" customFormat="1" x14ac:dyDescent="0.25">
      <c r="A291" s="15">
        <v>13038</v>
      </c>
      <c r="B291" s="15" t="s">
        <v>178</v>
      </c>
      <c r="C291" s="15" t="s">
        <v>571</v>
      </c>
      <c r="D291" s="16" t="s">
        <v>575</v>
      </c>
      <c r="E291" s="13">
        <f>X291*(12/12)</f>
        <v>2810.9755292167151</v>
      </c>
      <c r="F291" s="17">
        <f t="shared" si="49"/>
        <v>1.4288092238002519E-5</v>
      </c>
      <c r="G291" s="13">
        <f>(Y291+Z291)*(12/12)</f>
        <v>757.23623137029449</v>
      </c>
      <c r="H291" s="17">
        <f t="shared" si="50"/>
        <v>3.8490058014809725E-6</v>
      </c>
      <c r="I291" s="17">
        <v>0</v>
      </c>
      <c r="J291" s="18">
        <f t="shared" si="51"/>
        <v>1.4288092238002519E-5</v>
      </c>
      <c r="K291" s="43">
        <v>8.7999999999999995E-2</v>
      </c>
      <c r="L291" s="43">
        <v>3.7000000000000002E-3</v>
      </c>
      <c r="M291" s="43">
        <v>9.169999999999999E-2</v>
      </c>
      <c r="N291" s="13">
        <f t="shared" si="58"/>
        <v>118.0380153803514</v>
      </c>
      <c r="O291" s="19">
        <f t="shared" si="52"/>
        <v>5.999831851311699E-7</v>
      </c>
      <c r="P291" s="45">
        <f t="shared" si="59"/>
        <v>639.19821598994315</v>
      </c>
      <c r="Q291" s="46">
        <f t="shared" si="53"/>
        <v>3.249022616349803E-6</v>
      </c>
      <c r="R291" s="13">
        <v>31800</v>
      </c>
      <c r="S291" s="13">
        <v>0</v>
      </c>
      <c r="T291" s="13">
        <v>0</v>
      </c>
      <c r="U291" s="13"/>
      <c r="V291" s="13">
        <v>2798.4</v>
      </c>
      <c r="W291" s="13">
        <v>117.72</v>
      </c>
      <c r="X291" s="13">
        <f t="shared" si="54"/>
        <v>2810.9755292167151</v>
      </c>
      <c r="Y291" s="13">
        <f t="shared" si="55"/>
        <v>118.0380153803514</v>
      </c>
      <c r="Z291" s="13">
        <f t="shared" si="56"/>
        <v>639.19821598994315</v>
      </c>
      <c r="AA291" s="13"/>
      <c r="AB291" s="13"/>
      <c r="AC291" s="13"/>
      <c r="AD291" s="13"/>
      <c r="AE291" s="13"/>
      <c r="AF291" s="13"/>
      <c r="AG291" s="13"/>
      <c r="AH291" s="13"/>
      <c r="AI291" s="13"/>
    </row>
    <row r="292" spans="1:35" x14ac:dyDescent="0.25">
      <c r="A292" s="2">
        <v>11464</v>
      </c>
      <c r="B292" s="2" t="s">
        <v>178</v>
      </c>
      <c r="C292" s="2" t="s">
        <v>571</v>
      </c>
      <c r="D292" s="8" t="s">
        <v>576</v>
      </c>
      <c r="E292" s="9">
        <f t="shared" si="48"/>
        <v>5190.0789818784579</v>
      </c>
      <c r="F292" s="10">
        <f t="shared" si="49"/>
        <v>2.6380993518026619E-5</v>
      </c>
      <c r="G292" s="9">
        <f t="shared" si="57"/>
        <v>1398.0383470636457</v>
      </c>
      <c r="H292" s="10">
        <f t="shared" si="50"/>
        <v>7.1061809850319507E-6</v>
      </c>
      <c r="I292" s="10">
        <v>2.4654191122110174E-5</v>
      </c>
      <c r="J292" s="11">
        <f t="shared" si="51"/>
        <v>1.7268023959164444E-6</v>
      </c>
      <c r="K292" s="43">
        <v>8.7999999999999995E-2</v>
      </c>
      <c r="L292" s="43">
        <v>3.7000000000000002E-3</v>
      </c>
      <c r="M292" s="43">
        <v>9.169999999999999E-2</v>
      </c>
      <c r="N292" s="9">
        <f t="shared" si="58"/>
        <v>217.84691829370661</v>
      </c>
      <c r="O292" s="12">
        <f t="shared" si="52"/>
        <v>1.1073084165952935E-6</v>
      </c>
      <c r="P292" s="45">
        <f t="shared" si="59"/>
        <v>1180.1914287699392</v>
      </c>
      <c r="Q292" s="46">
        <f t="shared" si="53"/>
        <v>5.9988725684366581E-6</v>
      </c>
      <c r="R292" s="9">
        <v>58714.35</v>
      </c>
      <c r="S292" s="9">
        <v>0</v>
      </c>
      <c r="T292" s="9">
        <v>0</v>
      </c>
      <c r="U292" s="9"/>
      <c r="V292" s="9">
        <v>5166.8599999999997</v>
      </c>
      <c r="W292" s="9">
        <v>217.26</v>
      </c>
      <c r="X292" s="9">
        <f t="shared" si="54"/>
        <v>5190.0789818784579</v>
      </c>
      <c r="Y292" s="9">
        <f t="shared" si="55"/>
        <v>217.84691829370661</v>
      </c>
      <c r="Z292" s="9">
        <f t="shared" si="56"/>
        <v>1180.1914287699392</v>
      </c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:35" s="14" customFormat="1" x14ac:dyDescent="0.25">
      <c r="A293" s="15">
        <v>13037</v>
      </c>
      <c r="B293" s="15" t="s">
        <v>178</v>
      </c>
      <c r="C293" s="15" t="s">
        <v>571</v>
      </c>
      <c r="D293" s="16" t="s">
        <v>577</v>
      </c>
      <c r="E293" s="13">
        <f>X293*(12/12)</f>
        <v>2563.5084296677478</v>
      </c>
      <c r="F293" s="17">
        <f t="shared" si="49"/>
        <v>1.3030225455643205E-5</v>
      </c>
      <c r="G293" s="13">
        <f>(Y293+Z293)*(12/12)</f>
        <v>690.49556087179621</v>
      </c>
      <c r="H293" s="17">
        <f t="shared" si="50"/>
        <v>3.5097652616053375E-6</v>
      </c>
      <c r="I293" s="17">
        <v>0</v>
      </c>
      <c r="J293" s="18">
        <f t="shared" si="51"/>
        <v>1.3030225455643205E-5</v>
      </c>
      <c r="K293" s="43">
        <v>8.7999999999999995E-2</v>
      </c>
      <c r="L293" s="43">
        <v>3.7000000000000002E-3</v>
      </c>
      <c r="M293" s="43">
        <v>9.169999999999999E-2</v>
      </c>
      <c r="N293" s="13">
        <f t="shared" si="58"/>
        <v>107.56981218148232</v>
      </c>
      <c r="O293" s="19">
        <f t="shared" si="52"/>
        <v>5.4677366718375732E-7</v>
      </c>
      <c r="P293" s="45">
        <f t="shared" si="59"/>
        <v>582.92574869031387</v>
      </c>
      <c r="Q293" s="46">
        <f t="shared" si="53"/>
        <v>2.9629915944215802E-6</v>
      </c>
      <c r="R293" s="13">
        <v>29000.04</v>
      </c>
      <c r="S293" s="13">
        <v>0</v>
      </c>
      <c r="T293" s="13">
        <v>0</v>
      </c>
      <c r="U293" s="13"/>
      <c r="V293" s="13">
        <v>2552.04</v>
      </c>
      <c r="W293" s="13">
        <v>107.28</v>
      </c>
      <c r="X293" s="13">
        <f t="shared" si="54"/>
        <v>2563.5084296677478</v>
      </c>
      <c r="Y293" s="13">
        <f t="shared" si="55"/>
        <v>107.56981218148232</v>
      </c>
      <c r="Z293" s="13">
        <f t="shared" si="56"/>
        <v>582.92574869031387</v>
      </c>
      <c r="AA293" s="13"/>
      <c r="AB293" s="13"/>
      <c r="AC293" s="13"/>
      <c r="AD293" s="13"/>
      <c r="AE293" s="13"/>
      <c r="AF293" s="13"/>
      <c r="AG293" s="13"/>
      <c r="AH293" s="13"/>
      <c r="AI293" s="13"/>
    </row>
    <row r="294" spans="1:35" x14ac:dyDescent="0.25">
      <c r="A294" s="2">
        <v>6760</v>
      </c>
      <c r="B294" s="2" t="s">
        <v>578</v>
      </c>
      <c r="C294" s="2" t="s">
        <v>571</v>
      </c>
      <c r="D294" s="8" t="s">
        <v>579</v>
      </c>
      <c r="E294" s="9">
        <f t="shared" si="48"/>
        <v>1022815.1026645631</v>
      </c>
      <c r="F294" s="10">
        <f t="shared" si="49"/>
        <v>5.1989340986420968E-3</v>
      </c>
      <c r="G294" s="9">
        <f t="shared" si="57"/>
        <v>275508.66603783407</v>
      </c>
      <c r="H294" s="10">
        <f t="shared" si="50"/>
        <v>1.4004011033900811E-3</v>
      </c>
      <c r="I294" s="10">
        <v>5.2227972113716489E-3</v>
      </c>
      <c r="J294" s="11">
        <f t="shared" si="51"/>
        <v>-2.3863112729552091E-5</v>
      </c>
      <c r="K294" s="43">
        <v>8.7999999999999995E-2</v>
      </c>
      <c r="L294" s="43">
        <v>3.7000000000000002E-3</v>
      </c>
      <c r="M294" s="43">
        <v>9.169999999999999E-2</v>
      </c>
      <c r="N294" s="9">
        <f t="shared" si="58"/>
        <v>42926.922754947132</v>
      </c>
      <c r="O294" s="12">
        <f t="shared" si="52"/>
        <v>2.1819607657246431E-4</v>
      </c>
      <c r="P294" s="45">
        <f t="shared" si="59"/>
        <v>232581.74328288692</v>
      </c>
      <c r="Q294" s="46">
        <f t="shared" si="53"/>
        <v>1.1822050268176167E-3</v>
      </c>
      <c r="R294" s="9">
        <v>11545315.280000001</v>
      </c>
      <c r="S294" s="9">
        <v>429633.48</v>
      </c>
      <c r="T294" s="9">
        <v>0</v>
      </c>
      <c r="U294" s="9"/>
      <c r="V294" s="9">
        <v>1018239.31</v>
      </c>
      <c r="W294" s="9">
        <v>42811.270000000004</v>
      </c>
      <c r="X294" s="9">
        <f t="shared" si="54"/>
        <v>1022815.1026645631</v>
      </c>
      <c r="Y294" s="9">
        <f t="shared" si="55"/>
        <v>42926.922754947132</v>
      </c>
      <c r="Z294" s="9">
        <f t="shared" si="56"/>
        <v>232581.74328288692</v>
      </c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:35" x14ac:dyDescent="0.25">
      <c r="A295" s="2">
        <v>6910</v>
      </c>
      <c r="B295" s="2" t="s">
        <v>580</v>
      </c>
      <c r="C295" s="2" t="s">
        <v>571</v>
      </c>
      <c r="D295" s="8" t="s">
        <v>581</v>
      </c>
      <c r="E295" s="9">
        <f t="shared" si="48"/>
        <v>230847.36745148594</v>
      </c>
      <c r="F295" s="10">
        <f t="shared" si="49"/>
        <v>1.1733892539313529E-3</v>
      </c>
      <c r="G295" s="9">
        <f t="shared" si="57"/>
        <v>62181.285698230437</v>
      </c>
      <c r="H295" s="10">
        <f t="shared" si="50"/>
        <v>3.1606534325877696E-4</v>
      </c>
      <c r="I295" s="10">
        <v>1.2197404268044301E-3</v>
      </c>
      <c r="J295" s="11">
        <f t="shared" si="51"/>
        <v>-4.6351172873077212E-5</v>
      </c>
      <c r="K295" s="43">
        <v>8.7999999999999995E-2</v>
      </c>
      <c r="L295" s="43">
        <v>3.7000000000000002E-3</v>
      </c>
      <c r="M295" s="43">
        <v>9.169999999999999E-2</v>
      </c>
      <c r="N295" s="9">
        <f t="shared" si="58"/>
        <v>9688.041304145705</v>
      </c>
      <c r="O295" s="12">
        <f t="shared" si="52"/>
        <v>4.9243981785136387E-5</v>
      </c>
      <c r="P295" s="45">
        <f t="shared" si="59"/>
        <v>52493.24439408473</v>
      </c>
      <c r="Q295" s="46">
        <f t="shared" si="53"/>
        <v>2.6682136147364056E-4</v>
      </c>
      <c r="R295" s="9">
        <v>2583956.7400000002</v>
      </c>
      <c r="S295" s="9">
        <v>391207.4</v>
      </c>
      <c r="T295" s="9">
        <v>0</v>
      </c>
      <c r="U295" s="9"/>
      <c r="V295" s="9">
        <v>229814.62</v>
      </c>
      <c r="W295" s="9">
        <v>9661.94</v>
      </c>
      <c r="X295" s="9">
        <f t="shared" si="54"/>
        <v>230847.36745148594</v>
      </c>
      <c r="Y295" s="9">
        <f t="shared" si="55"/>
        <v>9688.041304145705</v>
      </c>
      <c r="Z295" s="9">
        <f t="shared" si="56"/>
        <v>52493.24439408473</v>
      </c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:35" x14ac:dyDescent="0.25">
      <c r="A296" s="2">
        <v>6625</v>
      </c>
      <c r="B296" s="2" t="s">
        <v>582</v>
      </c>
      <c r="C296" s="2" t="s">
        <v>571</v>
      </c>
      <c r="D296" s="8" t="s">
        <v>583</v>
      </c>
      <c r="E296" s="9">
        <f t="shared" si="48"/>
        <v>26086.795126342102</v>
      </c>
      <c r="F296" s="10">
        <f t="shared" si="49"/>
        <v>1.3259828521627605E-4</v>
      </c>
      <c r="G296" s="9">
        <f t="shared" si="57"/>
        <v>7026.7933367972992</v>
      </c>
      <c r="H296" s="10">
        <f t="shared" si="50"/>
        <v>3.5716949610556674E-5</v>
      </c>
      <c r="I296" s="10">
        <v>1.1175769704146733E-4</v>
      </c>
      <c r="J296" s="11">
        <f t="shared" si="51"/>
        <v>2.0840588174808714E-5</v>
      </c>
      <c r="K296" s="43">
        <v>8.7999999999999995E-2</v>
      </c>
      <c r="L296" s="43">
        <v>3.7000000000000002E-3</v>
      </c>
      <c r="M296" s="43">
        <v>9.169999999999999E-2</v>
      </c>
      <c r="N296" s="9">
        <f t="shared" si="58"/>
        <v>1094.8196385775082</v>
      </c>
      <c r="O296" s="12">
        <f t="shared" si="52"/>
        <v>5.5649306859426639E-6</v>
      </c>
      <c r="P296" s="45">
        <f t="shared" si="59"/>
        <v>5931.973698219791</v>
      </c>
      <c r="Q296" s="46">
        <f t="shared" si="53"/>
        <v>3.0152018924614014E-5</v>
      </c>
      <c r="R296" s="9">
        <v>295114.88</v>
      </c>
      <c r="S296" s="9">
        <v>0</v>
      </c>
      <c r="T296" s="9">
        <v>0</v>
      </c>
      <c r="U296" s="9"/>
      <c r="V296" s="9">
        <v>25970.09</v>
      </c>
      <c r="W296" s="9">
        <v>1091.8699999999999</v>
      </c>
      <c r="X296" s="9">
        <f t="shared" si="54"/>
        <v>26086.795126342102</v>
      </c>
      <c r="Y296" s="9">
        <f t="shared" si="55"/>
        <v>1094.8196385775082</v>
      </c>
      <c r="Z296" s="9">
        <f t="shared" si="56"/>
        <v>5931.973698219791</v>
      </c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:35" x14ac:dyDescent="0.25">
      <c r="A297" s="2">
        <v>6624</v>
      </c>
      <c r="B297" s="2" t="s">
        <v>584</v>
      </c>
      <c r="C297" s="2" t="s">
        <v>571</v>
      </c>
      <c r="D297" s="8" t="s">
        <v>585</v>
      </c>
      <c r="E297" s="9">
        <f t="shared" si="48"/>
        <v>21267.193558230687</v>
      </c>
      <c r="F297" s="10">
        <f t="shared" si="49"/>
        <v>1.0810041569025201E-4</v>
      </c>
      <c r="G297" s="9">
        <f t="shared" si="57"/>
        <v>5728.6313471472477</v>
      </c>
      <c r="H297" s="10">
        <f t="shared" si="50"/>
        <v>2.9118436725900823E-5</v>
      </c>
      <c r="I297" s="10">
        <v>1.1071011106047271E-4</v>
      </c>
      <c r="J297" s="11">
        <f t="shared" si="51"/>
        <v>-2.6096953702207026E-6</v>
      </c>
      <c r="K297" s="43">
        <v>8.7999999999999995E-2</v>
      </c>
      <c r="L297" s="43">
        <v>3.7000000000000002E-3</v>
      </c>
      <c r="M297" s="43">
        <v>9.169999999999999E-2</v>
      </c>
      <c r="N297" s="9">
        <f t="shared" si="58"/>
        <v>892.60483598019721</v>
      </c>
      <c r="O297" s="12">
        <f t="shared" si="52"/>
        <v>4.5370797774699914E-6</v>
      </c>
      <c r="P297" s="45">
        <f t="shared" si="59"/>
        <v>4836.0265111670506</v>
      </c>
      <c r="Q297" s="46">
        <f t="shared" si="53"/>
        <v>2.4581356948430832E-5</v>
      </c>
      <c r="R297" s="9">
        <v>240591.18</v>
      </c>
      <c r="S297" s="9">
        <v>0</v>
      </c>
      <c r="T297" s="9">
        <v>0</v>
      </c>
      <c r="U297" s="9"/>
      <c r="V297" s="9">
        <v>21172.05</v>
      </c>
      <c r="W297" s="9">
        <v>890.2</v>
      </c>
      <c r="X297" s="9">
        <f t="shared" si="54"/>
        <v>21267.193558230687</v>
      </c>
      <c r="Y297" s="9">
        <f t="shared" si="55"/>
        <v>892.60483598019721</v>
      </c>
      <c r="Z297" s="9">
        <f t="shared" si="56"/>
        <v>4836.0265111670506</v>
      </c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:35" x14ac:dyDescent="0.25">
      <c r="A298" s="2">
        <v>6375</v>
      </c>
      <c r="B298" s="2" t="s">
        <v>586</v>
      </c>
      <c r="C298" s="2" t="s">
        <v>571</v>
      </c>
      <c r="D298" s="8" t="s">
        <v>587</v>
      </c>
      <c r="E298" s="9">
        <f t="shared" si="48"/>
        <v>9941.1941607738881</v>
      </c>
      <c r="F298" s="10">
        <f t="shared" si="49"/>
        <v>5.0530749075787691E-5</v>
      </c>
      <c r="G298" s="9">
        <f t="shared" si="57"/>
        <v>2677.809369991669</v>
      </c>
      <c r="H298" s="10">
        <f t="shared" si="50"/>
        <v>1.3611213216391761E-5</v>
      </c>
      <c r="I298" s="10">
        <v>9.0637941319376199E-5</v>
      </c>
      <c r="J298" s="11">
        <f t="shared" si="51"/>
        <v>-4.0107192243588508E-5</v>
      </c>
      <c r="K298" s="43">
        <v>8.7999999999999995E-2</v>
      </c>
      <c r="L298" s="43">
        <v>3.7000000000000002E-3</v>
      </c>
      <c r="M298" s="43">
        <v>9.169999999999999E-2</v>
      </c>
      <c r="N298" s="9">
        <f t="shared" si="58"/>
        <v>417.24412980013443</v>
      </c>
      <c r="O298" s="12">
        <f t="shared" si="52"/>
        <v>2.1208376061568332E-6</v>
      </c>
      <c r="P298" s="45">
        <f t="shared" si="59"/>
        <v>2260.5652401915345</v>
      </c>
      <c r="Q298" s="46">
        <f t="shared" si="53"/>
        <v>1.1490375610234928E-5</v>
      </c>
      <c r="R298" s="9">
        <v>112462.32</v>
      </c>
      <c r="S298" s="9">
        <v>0</v>
      </c>
      <c r="T298" s="9">
        <v>0</v>
      </c>
      <c r="U298" s="9"/>
      <c r="V298" s="9">
        <v>9896.7199999999993</v>
      </c>
      <c r="W298" s="9">
        <v>416.12</v>
      </c>
      <c r="X298" s="9">
        <f t="shared" si="54"/>
        <v>9941.1941607738881</v>
      </c>
      <c r="Y298" s="9">
        <f t="shared" si="55"/>
        <v>417.24412980013443</v>
      </c>
      <c r="Z298" s="9">
        <f t="shared" si="56"/>
        <v>2260.5652401915345</v>
      </c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:35" x14ac:dyDescent="0.25">
      <c r="A299" s="2">
        <v>10734</v>
      </c>
      <c r="B299" s="2" t="s">
        <v>178</v>
      </c>
      <c r="C299" s="2" t="s">
        <v>571</v>
      </c>
      <c r="D299" s="8" t="s">
        <v>588</v>
      </c>
      <c r="E299" s="9">
        <f t="shared" si="48"/>
        <v>2871.6871362013699</v>
      </c>
      <c r="F299" s="10">
        <f t="shared" si="49"/>
        <v>1.4596687254749541E-5</v>
      </c>
      <c r="G299" s="9">
        <f t="shared" si="57"/>
        <v>773.48826180703759</v>
      </c>
      <c r="H299" s="10">
        <f t="shared" si="50"/>
        <v>3.9316143149744062E-6</v>
      </c>
      <c r="I299" s="10">
        <v>1.6217314378596388E-5</v>
      </c>
      <c r="J299" s="11">
        <f t="shared" si="51"/>
        <v>-1.620627123846847E-6</v>
      </c>
      <c r="K299" s="43">
        <v>8.7999999999999995E-2</v>
      </c>
      <c r="L299" s="43">
        <v>3.7000000000000002E-3</v>
      </c>
      <c r="M299" s="43">
        <v>9.169999999999999E-2</v>
      </c>
      <c r="N299" s="9">
        <f t="shared" si="58"/>
        <v>120.48460693257751</v>
      </c>
      <c r="O299" s="12">
        <f t="shared" si="52"/>
        <v>6.1241912610738512E-7</v>
      </c>
      <c r="P299" s="45">
        <f t="shared" si="59"/>
        <v>653.00365487446004</v>
      </c>
      <c r="Q299" s="46">
        <f t="shared" si="53"/>
        <v>3.3191951888670206E-6</v>
      </c>
      <c r="R299" s="9">
        <v>31377.17</v>
      </c>
      <c r="S299" s="9">
        <v>0</v>
      </c>
      <c r="T299" s="9">
        <v>0</v>
      </c>
      <c r="U299" s="9"/>
      <c r="V299" s="9">
        <v>2858.8399999999997</v>
      </c>
      <c r="W299" s="9">
        <v>120.16</v>
      </c>
      <c r="X299" s="9">
        <f t="shared" si="54"/>
        <v>2871.6871362013699</v>
      </c>
      <c r="Y299" s="9">
        <f t="shared" si="55"/>
        <v>120.48460693257751</v>
      </c>
      <c r="Z299" s="9">
        <f t="shared" si="56"/>
        <v>653.00365487446004</v>
      </c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:35" x14ac:dyDescent="0.25">
      <c r="A300" s="2">
        <v>6944</v>
      </c>
      <c r="B300" s="2" t="s">
        <v>589</v>
      </c>
      <c r="C300" s="2" t="s">
        <v>571</v>
      </c>
      <c r="D300" s="8" t="s">
        <v>590</v>
      </c>
      <c r="E300" s="9">
        <f t="shared" si="48"/>
        <v>12783.46971768157</v>
      </c>
      <c r="F300" s="10">
        <f t="shared" si="49"/>
        <v>6.4977938281391762E-5</v>
      </c>
      <c r="G300" s="9">
        <f t="shared" si="57"/>
        <v>3443.4665433611208</v>
      </c>
      <c r="H300" s="10">
        <f t="shared" si="50"/>
        <v>1.7503022377334335E-5</v>
      </c>
      <c r="I300" s="10">
        <v>7.2058464872613244E-5</v>
      </c>
      <c r="J300" s="11">
        <f t="shared" si="51"/>
        <v>-7.0805265912214811E-6</v>
      </c>
      <c r="K300" s="43">
        <v>8.7999999999999995E-2</v>
      </c>
      <c r="L300" s="43">
        <v>3.7000000000000002E-3</v>
      </c>
      <c r="M300" s="43">
        <v>9.169999999999999E-2</v>
      </c>
      <c r="N300" s="9">
        <f t="shared" si="58"/>
        <v>536.58565707306536</v>
      </c>
      <c r="O300" s="12">
        <f t="shared" si="52"/>
        <v>2.7274464975458229E-6</v>
      </c>
      <c r="P300" s="45">
        <f t="shared" si="59"/>
        <v>2906.8808862880555</v>
      </c>
      <c r="Q300" s="46">
        <f t="shared" si="53"/>
        <v>1.4775575879788512E-5</v>
      </c>
      <c r="R300" s="9">
        <v>144616.10999999999</v>
      </c>
      <c r="S300" s="9">
        <v>0</v>
      </c>
      <c r="T300" s="9">
        <v>0</v>
      </c>
      <c r="U300" s="9"/>
      <c r="V300" s="9">
        <v>12726.28</v>
      </c>
      <c r="W300" s="9">
        <v>535.14</v>
      </c>
      <c r="X300" s="9">
        <f t="shared" si="54"/>
        <v>12783.46971768157</v>
      </c>
      <c r="Y300" s="9">
        <f t="shared" si="55"/>
        <v>536.58565707306536</v>
      </c>
      <c r="Z300" s="9">
        <f t="shared" si="56"/>
        <v>2906.8808862880555</v>
      </c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:35" x14ac:dyDescent="0.25">
      <c r="A301" s="2">
        <v>10132</v>
      </c>
      <c r="B301" s="2">
        <v>0</v>
      </c>
      <c r="C301" s="2" t="s">
        <v>571</v>
      </c>
      <c r="D301" s="8" t="s">
        <v>591</v>
      </c>
      <c r="E301" s="9">
        <f t="shared" si="48"/>
        <v>8690.8605128903801</v>
      </c>
      <c r="F301" s="10">
        <f t="shared" si="49"/>
        <v>4.4175346012490371E-5</v>
      </c>
      <c r="G301" s="9">
        <f t="shared" si="57"/>
        <v>2341.0600764997603</v>
      </c>
      <c r="H301" s="10">
        <f t="shared" si="50"/>
        <v>1.1899528103346573E-5</v>
      </c>
      <c r="I301" s="10">
        <v>3.5022713693424323E-5</v>
      </c>
      <c r="J301" s="11">
        <f t="shared" si="51"/>
        <v>9.1526323190660477E-6</v>
      </c>
      <c r="K301" s="43">
        <v>8.7999999999999995E-2</v>
      </c>
      <c r="L301" s="43">
        <v>3.7000000000000002E-3</v>
      </c>
      <c r="M301" s="43">
        <v>9.169999999999999E-2</v>
      </c>
      <c r="N301" s="9">
        <f t="shared" si="58"/>
        <v>364.81287067476427</v>
      </c>
      <c r="O301" s="12">
        <f t="shared" si="52"/>
        <v>1.8543313136788441E-6</v>
      </c>
      <c r="P301" s="45">
        <f t="shared" si="59"/>
        <v>1976.2472058249959</v>
      </c>
      <c r="Q301" s="46">
        <f t="shared" si="53"/>
        <v>1.0045196789667728E-5</v>
      </c>
      <c r="R301" s="9">
        <v>98317.96</v>
      </c>
      <c r="S301" s="9">
        <v>0</v>
      </c>
      <c r="T301" s="9">
        <v>0</v>
      </c>
      <c r="U301" s="9"/>
      <c r="V301" s="9">
        <v>8651.98</v>
      </c>
      <c r="W301" s="9">
        <v>363.83</v>
      </c>
      <c r="X301" s="9">
        <f t="shared" si="54"/>
        <v>8690.8605128903801</v>
      </c>
      <c r="Y301" s="9">
        <f t="shared" si="55"/>
        <v>364.81287067476427</v>
      </c>
      <c r="Z301" s="9">
        <f t="shared" si="56"/>
        <v>1976.2472058249959</v>
      </c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:35" x14ac:dyDescent="0.25">
      <c r="A302" s="2">
        <v>12133</v>
      </c>
      <c r="B302" s="2" t="s">
        <v>178</v>
      </c>
      <c r="C302" s="2" t="s">
        <v>571</v>
      </c>
      <c r="D302" s="8" t="s">
        <v>592</v>
      </c>
      <c r="E302" s="9">
        <f t="shared" si="48"/>
        <v>4598.2111283460572</v>
      </c>
      <c r="F302" s="10">
        <f t="shared" si="49"/>
        <v>2.3372549511281397E-5</v>
      </c>
      <c r="G302" s="9">
        <f t="shared" si="57"/>
        <v>1238.6043649561529</v>
      </c>
      <c r="H302" s="10">
        <f t="shared" si="50"/>
        <v>6.2957835203273506E-6</v>
      </c>
      <c r="I302" s="10">
        <v>1.8404012161960016E-5</v>
      </c>
      <c r="J302" s="11">
        <f t="shared" si="51"/>
        <v>4.968537349321381E-6</v>
      </c>
      <c r="K302" s="43">
        <v>8.7999999999999995E-2</v>
      </c>
      <c r="L302" s="43">
        <v>3.7000000000000002E-3</v>
      </c>
      <c r="M302" s="43">
        <v>9.169999999999999E-2</v>
      </c>
      <c r="N302" s="9">
        <f t="shared" si="58"/>
        <v>192.99997621823002</v>
      </c>
      <c r="O302" s="12">
        <f t="shared" si="52"/>
        <v>9.8101226192700971E-7</v>
      </c>
      <c r="P302" s="45">
        <f t="shared" si="59"/>
        <v>1045.6043887379228</v>
      </c>
      <c r="Q302" s="46">
        <f t="shared" si="53"/>
        <v>5.31477125840034E-6</v>
      </c>
      <c r="R302" s="9">
        <v>52019.040000000001</v>
      </c>
      <c r="S302" s="9">
        <v>0</v>
      </c>
      <c r="T302" s="9">
        <v>0</v>
      </c>
      <c r="U302" s="9"/>
      <c r="V302" s="9">
        <v>4577.6400000000003</v>
      </c>
      <c r="W302" s="9">
        <v>192.48</v>
      </c>
      <c r="X302" s="9">
        <f t="shared" si="54"/>
        <v>4598.2111283460572</v>
      </c>
      <c r="Y302" s="9">
        <f t="shared" si="55"/>
        <v>192.99997621823002</v>
      </c>
      <c r="Z302" s="9">
        <f t="shared" si="56"/>
        <v>1045.6043887379228</v>
      </c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:35" x14ac:dyDescent="0.25">
      <c r="A303" s="2">
        <v>7692</v>
      </c>
      <c r="B303" s="2" t="s">
        <v>593</v>
      </c>
      <c r="C303" s="2" t="s">
        <v>571</v>
      </c>
      <c r="D303" s="8" t="s">
        <v>594</v>
      </c>
      <c r="E303" s="9">
        <f t="shared" si="48"/>
        <v>2351.3693780613739</v>
      </c>
      <c r="F303" s="10">
        <f t="shared" si="49"/>
        <v>1.1951929929719911E-5</v>
      </c>
      <c r="G303" s="9">
        <f t="shared" si="57"/>
        <v>633.40261638112372</v>
      </c>
      <c r="H303" s="10">
        <f t="shared" si="50"/>
        <v>3.2195637822458938E-6</v>
      </c>
      <c r="I303" s="10">
        <v>2.0961800724855471E-5</v>
      </c>
      <c r="J303" s="11">
        <f t="shared" si="51"/>
        <v>-9.00987079513556E-6</v>
      </c>
      <c r="K303" s="43">
        <v>8.7999999999999995E-2</v>
      </c>
      <c r="L303" s="43">
        <v>3.7000000000000002E-3</v>
      </c>
      <c r="M303" s="43">
        <v>9.169999999999999E-2</v>
      </c>
      <c r="N303" s="9">
        <f t="shared" si="58"/>
        <v>98.715958326500143</v>
      </c>
      <c r="O303" s="12">
        <f t="shared" si="52"/>
        <v>5.0176983160179822E-7</v>
      </c>
      <c r="P303" s="45">
        <f t="shared" si="59"/>
        <v>534.68665805462354</v>
      </c>
      <c r="Q303" s="46">
        <f t="shared" si="53"/>
        <v>2.7177939506440952E-6</v>
      </c>
      <c r="R303" s="9">
        <v>26600.5</v>
      </c>
      <c r="S303" s="9">
        <v>0</v>
      </c>
      <c r="T303" s="9">
        <v>0</v>
      </c>
      <c r="U303" s="9"/>
      <c r="V303" s="9">
        <v>2340.85</v>
      </c>
      <c r="W303" s="9">
        <v>98.45</v>
      </c>
      <c r="X303" s="9">
        <f t="shared" si="54"/>
        <v>2351.3693780613739</v>
      </c>
      <c r="Y303" s="9">
        <f t="shared" si="55"/>
        <v>98.715958326500143</v>
      </c>
      <c r="Z303" s="9">
        <f t="shared" si="56"/>
        <v>534.68665805462354</v>
      </c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:35" x14ac:dyDescent="0.25">
      <c r="A304" s="2">
        <v>6628</v>
      </c>
      <c r="B304" s="2" t="s">
        <v>595</v>
      </c>
      <c r="C304" s="2" t="s">
        <v>571</v>
      </c>
      <c r="D304" s="8" t="s">
        <v>596</v>
      </c>
      <c r="E304" s="9">
        <f t="shared" si="48"/>
        <v>33140.360833858926</v>
      </c>
      <c r="F304" s="10">
        <f t="shared" si="49"/>
        <v>1.6845131786928354E-4</v>
      </c>
      <c r="G304" s="9">
        <f t="shared" si="57"/>
        <v>8926.8477604728123</v>
      </c>
      <c r="H304" s="10">
        <f t="shared" si="50"/>
        <v>4.5374861100901578E-5</v>
      </c>
      <c r="I304" s="10">
        <v>1.8717184340557195E-4</v>
      </c>
      <c r="J304" s="11">
        <f t="shared" si="51"/>
        <v>-1.8720525536288407E-5</v>
      </c>
      <c r="K304" s="43">
        <v>8.7999999999999995E-2</v>
      </c>
      <c r="L304" s="43">
        <v>3.7000000000000002E-3</v>
      </c>
      <c r="M304" s="43">
        <v>9.169999999999999E-2</v>
      </c>
      <c r="N304" s="9">
        <f t="shared" si="58"/>
        <v>1390.9374325133338</v>
      </c>
      <c r="O304" s="12">
        <f t="shared" si="52"/>
        <v>7.0700872798344168E-6</v>
      </c>
      <c r="P304" s="45">
        <f t="shared" si="59"/>
        <v>7535.9103279594792</v>
      </c>
      <c r="Q304" s="46">
        <f t="shared" si="53"/>
        <v>3.8304773821067165E-5</v>
      </c>
      <c r="R304" s="9">
        <v>374909.68</v>
      </c>
      <c r="S304" s="9">
        <v>0</v>
      </c>
      <c r="T304" s="9">
        <v>0</v>
      </c>
      <c r="U304" s="9"/>
      <c r="V304" s="9">
        <v>32992.100000000006</v>
      </c>
      <c r="W304" s="9">
        <v>1387.19</v>
      </c>
      <c r="X304" s="9">
        <f t="shared" si="54"/>
        <v>33140.360833858926</v>
      </c>
      <c r="Y304" s="9">
        <f t="shared" si="55"/>
        <v>1390.9374325133338</v>
      </c>
      <c r="Z304" s="9">
        <f t="shared" si="56"/>
        <v>7535.9103279594792</v>
      </c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:35" x14ac:dyDescent="0.25">
      <c r="A305" s="2">
        <v>12134</v>
      </c>
      <c r="B305" s="2" t="s">
        <v>178</v>
      </c>
      <c r="C305" s="2" t="s">
        <v>571</v>
      </c>
      <c r="D305" s="8" t="s">
        <v>597</v>
      </c>
      <c r="E305" s="9">
        <f t="shared" si="48"/>
        <v>11038.101421317289</v>
      </c>
      <c r="F305" s="10">
        <f t="shared" si="49"/>
        <v>5.6106291072606855E-5</v>
      </c>
      <c r="G305" s="9">
        <f t="shared" si="57"/>
        <v>2973.2632023849728</v>
      </c>
      <c r="H305" s="10">
        <f t="shared" si="50"/>
        <v>1.5112994916527438E-5</v>
      </c>
      <c r="I305" s="10">
        <v>6.3133185122866913E-5</v>
      </c>
      <c r="J305" s="11">
        <f t="shared" si="51"/>
        <v>-7.0268940502600576E-6</v>
      </c>
      <c r="K305" s="43">
        <v>8.7999999999999995E-2</v>
      </c>
      <c r="L305" s="43">
        <v>3.7000000000000002E-3</v>
      </c>
      <c r="M305" s="43">
        <v>9.169999999999999E-2</v>
      </c>
      <c r="N305" s="9">
        <f t="shared" si="58"/>
        <v>463.26812662274847</v>
      </c>
      <c r="O305" s="12">
        <f t="shared" si="52"/>
        <v>2.3547760040290783E-6</v>
      </c>
      <c r="P305" s="45">
        <f t="shared" si="59"/>
        <v>2509.9950757622241</v>
      </c>
      <c r="Q305" s="46">
        <f t="shared" si="53"/>
        <v>1.2758218912498359E-5</v>
      </c>
      <c r="R305" s="9">
        <v>124871.52</v>
      </c>
      <c r="S305" s="9">
        <v>113.04</v>
      </c>
      <c r="T305" s="9">
        <v>0</v>
      </c>
      <c r="U305" s="9"/>
      <c r="V305" s="9">
        <v>10988.72</v>
      </c>
      <c r="W305" s="9">
        <v>462.02</v>
      </c>
      <c r="X305" s="9">
        <f t="shared" si="54"/>
        <v>11038.101421317289</v>
      </c>
      <c r="Y305" s="9">
        <f t="shared" si="55"/>
        <v>463.26812662274847</v>
      </c>
      <c r="Z305" s="9">
        <f t="shared" si="56"/>
        <v>2509.9950757622241</v>
      </c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:35" x14ac:dyDescent="0.25">
      <c r="A306" s="2">
        <v>6781</v>
      </c>
      <c r="B306" s="2" t="s">
        <v>598</v>
      </c>
      <c r="C306" s="2" t="s">
        <v>571</v>
      </c>
      <c r="D306" s="8" t="s">
        <v>599</v>
      </c>
      <c r="E306" s="9">
        <f t="shared" si="48"/>
        <v>13158.859106269183</v>
      </c>
      <c r="F306" s="10">
        <f t="shared" si="49"/>
        <v>6.6886029672995516E-5</v>
      </c>
      <c r="G306" s="9">
        <f t="shared" si="57"/>
        <v>3544.5200151477252</v>
      </c>
      <c r="H306" s="10">
        <f t="shared" si="50"/>
        <v>1.8016673709709942E-5</v>
      </c>
      <c r="I306" s="10">
        <v>6.9560738471918251E-5</v>
      </c>
      <c r="J306" s="11">
        <f t="shared" si="51"/>
        <v>-2.6747087989227348E-6</v>
      </c>
      <c r="K306" s="43">
        <v>8.7999999999999995E-2</v>
      </c>
      <c r="L306" s="43">
        <v>3.7000000000000002E-3</v>
      </c>
      <c r="M306" s="43">
        <v>9.169999999999999E-2</v>
      </c>
      <c r="N306" s="9">
        <f t="shared" si="58"/>
        <v>552.27793485681059</v>
      </c>
      <c r="O306" s="12">
        <f t="shared" si="52"/>
        <v>2.8072098074957274E-6</v>
      </c>
      <c r="P306" s="45">
        <f t="shared" si="59"/>
        <v>2992.2420802909146</v>
      </c>
      <c r="Q306" s="46">
        <f t="shared" si="53"/>
        <v>1.5209463902214214E-5</v>
      </c>
      <c r="R306" s="9">
        <v>148863.72</v>
      </c>
      <c r="S306" s="9">
        <v>18606.32</v>
      </c>
      <c r="T306" s="9">
        <v>0</v>
      </c>
      <c r="U306" s="9"/>
      <c r="V306" s="9">
        <v>13099.99</v>
      </c>
      <c r="W306" s="9">
        <v>550.79</v>
      </c>
      <c r="X306" s="9">
        <f t="shared" si="54"/>
        <v>13158.859106269183</v>
      </c>
      <c r="Y306" s="9">
        <f t="shared" si="55"/>
        <v>552.27793485681059</v>
      </c>
      <c r="Z306" s="9">
        <f t="shared" si="56"/>
        <v>2992.2420802909146</v>
      </c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:35" x14ac:dyDescent="0.25">
      <c r="A307" s="2">
        <v>6861</v>
      </c>
      <c r="B307" s="2" t="s">
        <v>600</v>
      </c>
      <c r="C307" s="2" t="s">
        <v>571</v>
      </c>
      <c r="D307" s="8" t="s">
        <v>601</v>
      </c>
      <c r="E307" s="9">
        <f t="shared" si="48"/>
        <v>57883.534970479908</v>
      </c>
      <c r="F307" s="10">
        <f t="shared" si="49"/>
        <v>2.9422002366214813E-4</v>
      </c>
      <c r="G307" s="9">
        <f t="shared" si="57"/>
        <v>15591.698122195032</v>
      </c>
      <c r="H307" s="10">
        <f t="shared" si="50"/>
        <v>7.9252066978715468E-5</v>
      </c>
      <c r="I307" s="10">
        <v>3.5821089453889492E-4</v>
      </c>
      <c r="J307" s="11">
        <f t="shared" si="51"/>
        <v>-6.3990870876746791E-5</v>
      </c>
      <c r="K307" s="43">
        <v>8.7999999999999995E-2</v>
      </c>
      <c r="L307" s="43">
        <v>3.7000000000000002E-3</v>
      </c>
      <c r="M307" s="43">
        <v>9.169999999999999E-2</v>
      </c>
      <c r="N307" s="9">
        <f t="shared" si="58"/>
        <v>2429.3450871858254</v>
      </c>
      <c r="O307" s="12">
        <f t="shared" si="52"/>
        <v>1.2348277785727136E-5</v>
      </c>
      <c r="P307" s="45">
        <f t="shared" si="59"/>
        <v>13162.353035009206</v>
      </c>
      <c r="Q307" s="46">
        <f t="shared" si="53"/>
        <v>6.6903789192988337E-5</v>
      </c>
      <c r="R307" s="9">
        <v>654352.86</v>
      </c>
      <c r="S307" s="9">
        <v>66391.839999999997</v>
      </c>
      <c r="T307" s="9">
        <v>0</v>
      </c>
      <c r="U307" s="9"/>
      <c r="V307" s="9">
        <v>57624.58</v>
      </c>
      <c r="W307" s="9">
        <v>2422.7999999999997</v>
      </c>
      <c r="X307" s="9">
        <f t="shared" si="54"/>
        <v>57883.534970479908</v>
      </c>
      <c r="Y307" s="9">
        <f t="shared" si="55"/>
        <v>2429.3450871858254</v>
      </c>
      <c r="Z307" s="9">
        <f t="shared" si="56"/>
        <v>13162.353035009206</v>
      </c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:35" x14ac:dyDescent="0.25">
      <c r="A308" s="2">
        <v>6751</v>
      </c>
      <c r="B308" s="2" t="s">
        <v>602</v>
      </c>
      <c r="C308" s="2" t="s">
        <v>571</v>
      </c>
      <c r="D308" s="8" t="s">
        <v>603</v>
      </c>
      <c r="E308" s="9">
        <f t="shared" si="48"/>
        <v>19417.498532855388</v>
      </c>
      <c r="F308" s="10">
        <f t="shared" si="49"/>
        <v>9.8698479294846578E-5</v>
      </c>
      <c r="G308" s="9">
        <f t="shared" si="57"/>
        <v>5230.3430105869829</v>
      </c>
      <c r="H308" s="10">
        <f t="shared" si="50"/>
        <v>2.6585654195461007E-5</v>
      </c>
      <c r="I308" s="10">
        <v>9.0208539306400645E-5</v>
      </c>
      <c r="J308" s="11">
        <f t="shared" si="51"/>
        <v>8.4899399884459328E-6</v>
      </c>
      <c r="K308" s="43">
        <v>8.7999999999999995E-2</v>
      </c>
      <c r="L308" s="43">
        <v>3.7000000000000002E-3</v>
      </c>
      <c r="M308" s="43">
        <v>9.169999999999999E-2</v>
      </c>
      <c r="N308" s="9">
        <f t="shared" si="58"/>
        <v>814.9255541970183</v>
      </c>
      <c r="O308" s="12">
        <f t="shared" si="52"/>
        <v>4.1422386514751588E-6</v>
      </c>
      <c r="P308" s="45">
        <f t="shared" si="59"/>
        <v>4415.4174563899642</v>
      </c>
      <c r="Q308" s="46">
        <f t="shared" si="53"/>
        <v>2.2443415543985847E-5</v>
      </c>
      <c r="R308" s="9">
        <v>219665.74</v>
      </c>
      <c r="S308" s="9">
        <v>39568.75</v>
      </c>
      <c r="T308" s="9">
        <v>0</v>
      </c>
      <c r="U308" s="9"/>
      <c r="V308" s="9">
        <v>19330.63</v>
      </c>
      <c r="W308" s="9">
        <v>812.73</v>
      </c>
      <c r="X308" s="9">
        <f t="shared" si="54"/>
        <v>19417.498532855388</v>
      </c>
      <c r="Y308" s="9">
        <f t="shared" si="55"/>
        <v>814.9255541970183</v>
      </c>
      <c r="Z308" s="9">
        <f t="shared" si="56"/>
        <v>4415.4174563899642</v>
      </c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:35" x14ac:dyDescent="0.25">
      <c r="A309" s="2">
        <v>6752</v>
      </c>
      <c r="B309" s="2" t="s">
        <v>604</v>
      </c>
      <c r="C309" s="2" t="s">
        <v>571</v>
      </c>
      <c r="D309" s="8" t="s">
        <v>605</v>
      </c>
      <c r="E309" s="9">
        <f t="shared" si="48"/>
        <v>458931.06098813162</v>
      </c>
      <c r="F309" s="10">
        <f t="shared" si="49"/>
        <v>2.3327308481087975E-3</v>
      </c>
      <c r="G309" s="9">
        <f t="shared" si="57"/>
        <v>123619.14949515085</v>
      </c>
      <c r="H309" s="10">
        <f t="shared" si="50"/>
        <v>6.2835189848213166E-4</v>
      </c>
      <c r="I309" s="10">
        <v>2.2799698643513827E-3</v>
      </c>
      <c r="J309" s="11">
        <f t="shared" si="51"/>
        <v>5.2760983757414726E-5</v>
      </c>
      <c r="K309" s="43">
        <v>8.7999999999999995E-2</v>
      </c>
      <c r="L309" s="43">
        <v>3.7000000000000002E-3</v>
      </c>
      <c r="M309" s="43">
        <v>9.169999999999999E-2</v>
      </c>
      <c r="N309" s="9">
        <f t="shared" si="58"/>
        <v>19261.102832351342</v>
      </c>
      <c r="O309" s="12">
        <f t="shared" si="52"/>
        <v>9.7903525311361875E-5</v>
      </c>
      <c r="P309" s="45">
        <f t="shared" si="59"/>
        <v>104358.0466627995</v>
      </c>
      <c r="Q309" s="46">
        <f t="shared" si="53"/>
        <v>5.3044837317076977E-4</v>
      </c>
      <c r="R309" s="9">
        <v>5149387.13</v>
      </c>
      <c r="S309" s="9">
        <v>888873.5</v>
      </c>
      <c r="T309" s="9">
        <v>0</v>
      </c>
      <c r="U309" s="9"/>
      <c r="V309" s="9">
        <v>456877.93000000005</v>
      </c>
      <c r="W309" s="9">
        <v>19209.21</v>
      </c>
      <c r="X309" s="9">
        <f t="shared" si="54"/>
        <v>458931.06098813162</v>
      </c>
      <c r="Y309" s="9">
        <f t="shared" si="55"/>
        <v>19261.102832351342</v>
      </c>
      <c r="Z309" s="9">
        <f t="shared" si="56"/>
        <v>104358.0466627995</v>
      </c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:35" x14ac:dyDescent="0.25">
      <c r="A310" s="2">
        <v>6753</v>
      </c>
      <c r="B310" s="2" t="s">
        <v>606</v>
      </c>
      <c r="C310" s="2" t="s">
        <v>571</v>
      </c>
      <c r="D310" s="8" t="s">
        <v>607</v>
      </c>
      <c r="E310" s="9">
        <f t="shared" si="48"/>
        <v>47533.039709473756</v>
      </c>
      <c r="F310" s="10">
        <f t="shared" si="49"/>
        <v>2.4160881112716265E-4</v>
      </c>
      <c r="G310" s="9">
        <f t="shared" si="57"/>
        <v>12803.770322783927</v>
      </c>
      <c r="H310" s="10">
        <f t="shared" si="50"/>
        <v>6.5081125561101226E-5</v>
      </c>
      <c r="I310" s="10">
        <v>2.5545880773619468E-4</v>
      </c>
      <c r="J310" s="11">
        <f t="shared" si="51"/>
        <v>-1.3849996609032031E-5</v>
      </c>
      <c r="K310" s="43">
        <v>8.7999999999999995E-2</v>
      </c>
      <c r="L310" s="43">
        <v>3.7000000000000002E-3</v>
      </c>
      <c r="M310" s="43">
        <v>9.169999999999999E-2</v>
      </c>
      <c r="N310" s="9">
        <f t="shared" si="58"/>
        <v>1995.0550326365747</v>
      </c>
      <c r="O310" s="12">
        <f t="shared" si="52"/>
        <v>1.0140796328506508E-5</v>
      </c>
      <c r="P310" s="45">
        <f t="shared" si="59"/>
        <v>10808.715290147351</v>
      </c>
      <c r="Q310" s="46">
        <f t="shared" si="53"/>
        <v>5.4940329232594718E-5</v>
      </c>
      <c r="R310" s="9">
        <v>537732.18000000005</v>
      </c>
      <c r="S310" s="9">
        <v>35652.25</v>
      </c>
      <c r="T310" s="9">
        <v>0</v>
      </c>
      <c r="U310" s="9"/>
      <c r="V310" s="9">
        <v>47320.39</v>
      </c>
      <c r="W310" s="9">
        <v>1989.68</v>
      </c>
      <c r="X310" s="9">
        <f t="shared" si="54"/>
        <v>47533.039709473756</v>
      </c>
      <c r="Y310" s="9">
        <f t="shared" si="55"/>
        <v>1995.0550326365747</v>
      </c>
      <c r="Z310" s="9">
        <f t="shared" si="56"/>
        <v>10808.715290147351</v>
      </c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:35" x14ac:dyDescent="0.25">
      <c r="A311" s="2">
        <v>6754</v>
      </c>
      <c r="B311" s="2" t="s">
        <v>608</v>
      </c>
      <c r="C311" s="2" t="s">
        <v>571</v>
      </c>
      <c r="D311" s="8" t="s">
        <v>609</v>
      </c>
      <c r="E311" s="9">
        <f t="shared" si="48"/>
        <v>24117.133403048578</v>
      </c>
      <c r="F311" s="10">
        <f t="shared" si="49"/>
        <v>1.2258656220852617E-4</v>
      </c>
      <c r="G311" s="9">
        <f t="shared" si="57"/>
        <v>6496.2920339258062</v>
      </c>
      <c r="H311" s="10">
        <f t="shared" si="50"/>
        <v>3.3020429676809499E-5</v>
      </c>
      <c r="I311" s="10">
        <v>1.1386512550475368E-4</v>
      </c>
      <c r="J311" s="11">
        <f t="shared" si="51"/>
        <v>8.7214367037724956E-6</v>
      </c>
      <c r="K311" s="43">
        <v>8.7999999999999995E-2</v>
      </c>
      <c r="L311" s="43">
        <v>3.7000000000000002E-3</v>
      </c>
      <c r="M311" s="43">
        <v>9.169999999999999E-2</v>
      </c>
      <c r="N311" s="9">
        <f t="shared" si="58"/>
        <v>1012.207065631644</v>
      </c>
      <c r="O311" s="12">
        <f t="shared" si="52"/>
        <v>5.1450138101105452E-6</v>
      </c>
      <c r="P311" s="45">
        <f t="shared" si="59"/>
        <v>5484.0849682941625</v>
      </c>
      <c r="Q311" s="46">
        <f t="shared" si="53"/>
        <v>2.7875415866698954E-5</v>
      </c>
      <c r="R311" s="9">
        <v>272832.28999999998</v>
      </c>
      <c r="S311" s="9">
        <v>0</v>
      </c>
      <c r="T311" s="9">
        <v>0</v>
      </c>
      <c r="U311" s="9"/>
      <c r="V311" s="9">
        <v>24009.24</v>
      </c>
      <c r="W311" s="9">
        <v>1009.48</v>
      </c>
      <c r="X311" s="9">
        <f t="shared" si="54"/>
        <v>24117.133403048578</v>
      </c>
      <c r="Y311" s="9">
        <f t="shared" si="55"/>
        <v>1012.207065631644</v>
      </c>
      <c r="Z311" s="9">
        <f t="shared" si="56"/>
        <v>5484.0849682941625</v>
      </c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:35" x14ac:dyDescent="0.25">
      <c r="A312" s="2">
        <v>6755</v>
      </c>
      <c r="B312" s="2" t="s">
        <v>610</v>
      </c>
      <c r="C312" s="2" t="s">
        <v>571</v>
      </c>
      <c r="D312" s="8" t="s">
        <v>611</v>
      </c>
      <c r="E312" s="9">
        <f t="shared" si="48"/>
        <v>34773.125372066686</v>
      </c>
      <c r="F312" s="10">
        <f t="shared" si="49"/>
        <v>1.7675060403608725E-4</v>
      </c>
      <c r="G312" s="9">
        <f t="shared" si="57"/>
        <v>9366.5826105901306</v>
      </c>
      <c r="H312" s="10">
        <f t="shared" si="50"/>
        <v>4.7610018267314629E-5</v>
      </c>
      <c r="I312" s="10">
        <v>1.9799666862257862E-4</v>
      </c>
      <c r="J312" s="11">
        <f t="shared" si="51"/>
        <v>-2.1246064586491367E-5</v>
      </c>
      <c r="K312" s="43">
        <v>8.7999999999999995E-2</v>
      </c>
      <c r="L312" s="43">
        <v>3.7000000000000002E-3</v>
      </c>
      <c r="M312" s="43">
        <v>9.169999999999999E-2</v>
      </c>
      <c r="N312" s="9">
        <f t="shared" si="58"/>
        <v>1459.3918609028735</v>
      </c>
      <c r="O312" s="12">
        <f t="shared" si="52"/>
        <v>7.418038792312374E-6</v>
      </c>
      <c r="P312" s="45">
        <f t="shared" si="59"/>
        <v>7907.1907496872573</v>
      </c>
      <c r="Q312" s="46">
        <f t="shared" si="53"/>
        <v>4.0191979475002253E-5</v>
      </c>
      <c r="R312" s="9">
        <v>392033.51</v>
      </c>
      <c r="S312" s="9">
        <v>38334.480000000003</v>
      </c>
      <c r="T312" s="9">
        <v>0</v>
      </c>
      <c r="U312" s="9"/>
      <c r="V312" s="9">
        <v>34617.560000000005</v>
      </c>
      <c r="W312" s="9">
        <v>1455.46</v>
      </c>
      <c r="X312" s="9">
        <f t="shared" si="54"/>
        <v>34773.125372066686</v>
      </c>
      <c r="Y312" s="9">
        <f t="shared" si="55"/>
        <v>1459.3918609028735</v>
      </c>
      <c r="Z312" s="9">
        <f t="shared" si="56"/>
        <v>7907.1907496872573</v>
      </c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:35" x14ac:dyDescent="0.25">
      <c r="A313" s="2">
        <v>6756</v>
      </c>
      <c r="B313" s="2" t="s">
        <v>612</v>
      </c>
      <c r="C313" s="2" t="s">
        <v>571</v>
      </c>
      <c r="D313" s="8" t="s">
        <v>613</v>
      </c>
      <c r="E313" s="9">
        <f t="shared" si="48"/>
        <v>131002.82048669743</v>
      </c>
      <c r="F313" s="10">
        <f t="shared" si="49"/>
        <v>6.6588284497588442E-4</v>
      </c>
      <c r="G313" s="9">
        <f t="shared" si="57"/>
        <v>35287.463489515132</v>
      </c>
      <c r="H313" s="10">
        <f t="shared" si="50"/>
        <v>1.7936496705249949E-4</v>
      </c>
      <c r="I313" s="10">
        <v>6.4518551790257797E-4</v>
      </c>
      <c r="J313" s="11">
        <f t="shared" si="51"/>
        <v>2.0697327073306449E-5</v>
      </c>
      <c r="K313" s="43">
        <v>8.7999999999999995E-2</v>
      </c>
      <c r="L313" s="43">
        <v>3.7000000000000002E-3</v>
      </c>
      <c r="M313" s="43">
        <v>9.169999999999999E-2</v>
      </c>
      <c r="N313" s="9">
        <f t="shared" si="58"/>
        <v>5498.2432439439372</v>
      </c>
      <c r="O313" s="12">
        <f t="shared" si="52"/>
        <v>2.7947381896396629E-5</v>
      </c>
      <c r="P313" s="45">
        <f t="shared" si="59"/>
        <v>29789.220245571192</v>
      </c>
      <c r="Q313" s="46">
        <f t="shared" si="53"/>
        <v>1.5141758515610284E-4</v>
      </c>
      <c r="R313" s="9">
        <v>1481118.48</v>
      </c>
      <c r="S313" s="9">
        <v>250708.37</v>
      </c>
      <c r="T313" s="9">
        <v>0</v>
      </c>
      <c r="U313" s="9"/>
      <c r="V313" s="9">
        <v>130416.75</v>
      </c>
      <c r="W313" s="9">
        <v>5483.43</v>
      </c>
      <c r="X313" s="9">
        <f t="shared" si="54"/>
        <v>131002.82048669743</v>
      </c>
      <c r="Y313" s="9">
        <f t="shared" si="55"/>
        <v>5498.2432439439372</v>
      </c>
      <c r="Z313" s="9">
        <f t="shared" si="56"/>
        <v>29789.220245571192</v>
      </c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:35" x14ac:dyDescent="0.25">
      <c r="A314" s="2">
        <v>6757</v>
      </c>
      <c r="B314" s="2" t="s">
        <v>614</v>
      </c>
      <c r="C314" s="2" t="s">
        <v>571</v>
      </c>
      <c r="D314" s="8" t="s">
        <v>615</v>
      </c>
      <c r="E314" s="9">
        <f t="shared" si="48"/>
        <v>68790.49972250787</v>
      </c>
      <c r="F314" s="10">
        <f t="shared" si="49"/>
        <v>3.4965975154090448E-4</v>
      </c>
      <c r="G314" s="9">
        <f t="shared" si="57"/>
        <v>18529.686972035968</v>
      </c>
      <c r="H314" s="10">
        <f t="shared" si="50"/>
        <v>9.418576357067676E-5</v>
      </c>
      <c r="I314" s="10">
        <v>3.4270047785199184E-4</v>
      </c>
      <c r="J314" s="11">
        <f t="shared" si="51"/>
        <v>6.9592736889126372E-6</v>
      </c>
      <c r="K314" s="43">
        <v>8.7999999999999995E-2</v>
      </c>
      <c r="L314" s="43">
        <v>3.7000000000000002E-3</v>
      </c>
      <c r="M314" s="43">
        <v>9.169999999999999E-2</v>
      </c>
      <c r="N314" s="9">
        <f t="shared" si="58"/>
        <v>2887.1585178888572</v>
      </c>
      <c r="O314" s="12">
        <f t="shared" si="52"/>
        <v>1.4675327757415803E-5</v>
      </c>
      <c r="P314" s="45">
        <f t="shared" si="59"/>
        <v>15642.528454147112</v>
      </c>
      <c r="Q314" s="46">
        <f t="shared" si="53"/>
        <v>7.9510435813260957E-5</v>
      </c>
      <c r="R314" s="9">
        <v>778213.67</v>
      </c>
      <c r="S314" s="9">
        <v>86190.44</v>
      </c>
      <c r="T314" s="9">
        <v>0</v>
      </c>
      <c r="U314" s="9"/>
      <c r="V314" s="9">
        <v>68482.75</v>
      </c>
      <c r="W314" s="9">
        <v>2879.38</v>
      </c>
      <c r="X314" s="9">
        <f t="shared" si="54"/>
        <v>68790.49972250787</v>
      </c>
      <c r="Y314" s="9">
        <f t="shared" si="55"/>
        <v>2887.1585178888572</v>
      </c>
      <c r="Z314" s="9">
        <f t="shared" si="56"/>
        <v>15642.528454147112</v>
      </c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:35" x14ac:dyDescent="0.25">
      <c r="A315" s="2">
        <v>6342</v>
      </c>
      <c r="B315" s="2" t="s">
        <v>616</v>
      </c>
      <c r="C315" s="2" t="s">
        <v>571</v>
      </c>
      <c r="D315" s="8" t="s">
        <v>617</v>
      </c>
      <c r="E315" s="9">
        <f t="shared" si="48"/>
        <v>40442.910426605493</v>
      </c>
      <c r="F315" s="10">
        <f t="shared" si="49"/>
        <v>2.0556992707426125E-4</v>
      </c>
      <c r="G315" s="9">
        <f t="shared" si="57"/>
        <v>10890.12736159839</v>
      </c>
      <c r="H315" s="10">
        <f t="shared" si="50"/>
        <v>5.5354144000488988E-5</v>
      </c>
      <c r="I315" s="10">
        <v>2.0899340320842762E-4</v>
      </c>
      <c r="J315" s="11">
        <f t="shared" si="51"/>
        <v>-3.4234761341663661E-6</v>
      </c>
      <c r="K315" s="43">
        <v>8.7999999999999995E-2</v>
      </c>
      <c r="L315" s="43">
        <v>3.7000000000000002E-3</v>
      </c>
      <c r="M315" s="43">
        <v>9.169999999999999E-2</v>
      </c>
      <c r="N315" s="9">
        <f t="shared" si="58"/>
        <v>1693.6630290430815</v>
      </c>
      <c r="O315" s="12">
        <f t="shared" si="52"/>
        <v>8.6088311077561937E-6</v>
      </c>
      <c r="P315" s="45">
        <f t="shared" si="59"/>
        <v>9196.4643325553079</v>
      </c>
      <c r="Q315" s="46">
        <f t="shared" si="53"/>
        <v>4.6745312892732795E-5</v>
      </c>
      <c r="R315" s="9">
        <v>457522.46</v>
      </c>
      <c r="S315" s="9">
        <v>0</v>
      </c>
      <c r="T315" s="9">
        <v>0</v>
      </c>
      <c r="U315" s="9"/>
      <c r="V315" s="9">
        <v>40261.980000000003</v>
      </c>
      <c r="W315" s="9">
        <v>1689.1</v>
      </c>
      <c r="X315" s="9">
        <f t="shared" si="54"/>
        <v>40442.910426605493</v>
      </c>
      <c r="Y315" s="9">
        <f t="shared" si="55"/>
        <v>1693.6630290430815</v>
      </c>
      <c r="Z315" s="9">
        <f t="shared" si="56"/>
        <v>9196.4643325553079</v>
      </c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:35" x14ac:dyDescent="0.25">
      <c r="A316" s="2">
        <v>6758</v>
      </c>
      <c r="B316" s="2" t="s">
        <v>618</v>
      </c>
      <c r="C316" s="2" t="s">
        <v>571</v>
      </c>
      <c r="D316" s="8" t="s">
        <v>619</v>
      </c>
      <c r="E316" s="9">
        <f t="shared" si="48"/>
        <v>107421.47404674524</v>
      </c>
      <c r="F316" s="10">
        <f t="shared" si="49"/>
        <v>5.4601966953080462E-4</v>
      </c>
      <c r="G316" s="9">
        <f t="shared" si="57"/>
        <v>28935.436484221311</v>
      </c>
      <c r="H316" s="10">
        <f t="shared" si="50"/>
        <v>1.4707783156996077E-4</v>
      </c>
      <c r="I316" s="10">
        <v>5.400184758767735E-4</v>
      </c>
      <c r="J316" s="11">
        <f t="shared" si="51"/>
        <v>6.0011936540311237E-6</v>
      </c>
      <c r="K316" s="43">
        <v>8.7999999999999995E-2</v>
      </c>
      <c r="L316" s="43">
        <v>3.7000000000000002E-3</v>
      </c>
      <c r="M316" s="43">
        <v>9.169999999999999E-2</v>
      </c>
      <c r="N316" s="9">
        <f t="shared" si="58"/>
        <v>4508.4666098792195</v>
      </c>
      <c r="O316" s="12">
        <f t="shared" si="52"/>
        <v>2.2916381200891798E-5</v>
      </c>
      <c r="P316" s="45">
        <f t="shared" si="59"/>
        <v>24426.969874342092</v>
      </c>
      <c r="Q316" s="46">
        <f t="shared" si="53"/>
        <v>1.2416145036906899E-4</v>
      </c>
      <c r="R316" s="9">
        <v>1196623.99</v>
      </c>
      <c r="S316" s="9">
        <v>52138.12</v>
      </c>
      <c r="T316" s="9">
        <v>0</v>
      </c>
      <c r="U316" s="9"/>
      <c r="V316" s="9">
        <v>106940.90000000001</v>
      </c>
      <c r="W316" s="9">
        <v>4496.3200000000006</v>
      </c>
      <c r="X316" s="9">
        <f t="shared" si="54"/>
        <v>107421.47404674524</v>
      </c>
      <c r="Y316" s="9">
        <f t="shared" si="55"/>
        <v>4508.4666098792195</v>
      </c>
      <c r="Z316" s="9">
        <f t="shared" si="56"/>
        <v>24426.969874342092</v>
      </c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:35" x14ac:dyDescent="0.25">
      <c r="A317" s="2">
        <v>6759</v>
      </c>
      <c r="B317" s="2" t="s">
        <v>620</v>
      </c>
      <c r="C317" s="2" t="s">
        <v>571</v>
      </c>
      <c r="D317" s="8" t="s">
        <v>621</v>
      </c>
      <c r="E317" s="9">
        <f t="shared" si="48"/>
        <v>125473.53398392802</v>
      </c>
      <c r="F317" s="10">
        <f t="shared" si="49"/>
        <v>6.3777767125922601E-4</v>
      </c>
      <c r="G317" s="9">
        <f t="shared" si="57"/>
        <v>33798.524387384299</v>
      </c>
      <c r="H317" s="10">
        <f t="shared" si="50"/>
        <v>1.7179674064608105E-4</v>
      </c>
      <c r="I317" s="10">
        <v>6.1172479183549584E-4</v>
      </c>
      <c r="J317" s="11">
        <f t="shared" si="51"/>
        <v>2.6052879423730168E-5</v>
      </c>
      <c r="K317" s="43">
        <v>8.7999999999999995E-2</v>
      </c>
      <c r="L317" s="43">
        <v>3.7000000000000002E-3</v>
      </c>
      <c r="M317" s="43">
        <v>9.169999999999999E-2</v>
      </c>
      <c r="N317" s="9">
        <f t="shared" si="58"/>
        <v>5266.6292346616792</v>
      </c>
      <c r="O317" s="12">
        <f t="shared" si="52"/>
        <v>2.6770095828324513E-5</v>
      </c>
      <c r="P317" s="45">
        <f t="shared" si="59"/>
        <v>28531.89515272262</v>
      </c>
      <c r="Q317" s="46">
        <f t="shared" si="53"/>
        <v>1.4502664481775654E-4</v>
      </c>
      <c r="R317" s="9">
        <v>1399938.5</v>
      </c>
      <c r="S317" s="9">
        <v>154451.98000000001</v>
      </c>
      <c r="T317" s="9">
        <v>0</v>
      </c>
      <c r="U317" s="9"/>
      <c r="V317" s="9">
        <v>124912.2</v>
      </c>
      <c r="W317" s="9">
        <v>5252.44</v>
      </c>
      <c r="X317" s="9">
        <f t="shared" si="54"/>
        <v>125473.53398392802</v>
      </c>
      <c r="Y317" s="9">
        <f t="shared" si="55"/>
        <v>5266.6292346616792</v>
      </c>
      <c r="Z317" s="9">
        <f t="shared" si="56"/>
        <v>28531.89515272262</v>
      </c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:35" x14ac:dyDescent="0.25">
      <c r="A318" s="2">
        <v>6778</v>
      </c>
      <c r="B318" s="2" t="s">
        <v>622</v>
      </c>
      <c r="C318" s="2" t="s">
        <v>571</v>
      </c>
      <c r="D318" s="8" t="s">
        <v>623</v>
      </c>
      <c r="E318" s="9">
        <f t="shared" si="48"/>
        <v>27246.774554366744</v>
      </c>
      <c r="F318" s="10">
        <f t="shared" si="49"/>
        <v>1.3849442087791229E-4</v>
      </c>
      <c r="G318" s="9">
        <f t="shared" si="57"/>
        <v>7339.2866516521008</v>
      </c>
      <c r="H318" s="10">
        <f t="shared" si="50"/>
        <v>3.7305342415829065E-5</v>
      </c>
      <c r="I318" s="10">
        <v>1.5724088359515758E-4</v>
      </c>
      <c r="J318" s="11">
        <f t="shared" si="51"/>
        <v>-1.8746462717245284E-5</v>
      </c>
      <c r="K318" s="43">
        <v>8.7999999999999995E-2</v>
      </c>
      <c r="L318" s="43">
        <v>3.7000000000000002E-3</v>
      </c>
      <c r="M318" s="43">
        <v>9.169999999999999E-2</v>
      </c>
      <c r="N318" s="9">
        <f t="shared" si="58"/>
        <v>1143.5409023163058</v>
      </c>
      <c r="O318" s="12">
        <f t="shared" si="52"/>
        <v>5.8125791990714731E-6</v>
      </c>
      <c r="P318" s="45">
        <f t="shared" si="59"/>
        <v>6195.7457493357952</v>
      </c>
      <c r="Q318" s="46">
        <f t="shared" si="53"/>
        <v>3.1492763216757591E-5</v>
      </c>
      <c r="R318" s="9">
        <v>308237.19</v>
      </c>
      <c r="S318" s="9">
        <v>33979.22</v>
      </c>
      <c r="T318" s="9">
        <v>0</v>
      </c>
      <c r="U318" s="9"/>
      <c r="V318" s="9">
        <v>27124.880000000001</v>
      </c>
      <c r="W318" s="9">
        <v>1140.4599999999998</v>
      </c>
      <c r="X318" s="9">
        <f t="shared" si="54"/>
        <v>27246.774554366744</v>
      </c>
      <c r="Y318" s="9">
        <f t="shared" si="55"/>
        <v>1143.5409023163058</v>
      </c>
      <c r="Z318" s="9">
        <f t="shared" si="56"/>
        <v>6195.7457493357952</v>
      </c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:35" x14ac:dyDescent="0.25">
      <c r="A319" s="2">
        <v>6761</v>
      </c>
      <c r="B319" s="2" t="s">
        <v>624</v>
      </c>
      <c r="C319" s="2" t="s">
        <v>571</v>
      </c>
      <c r="D319" s="8" t="s">
        <v>625</v>
      </c>
      <c r="E319" s="9">
        <f t="shared" si="48"/>
        <v>653539.7264821314</v>
      </c>
      <c r="F319" s="10">
        <f t="shared" si="49"/>
        <v>3.3219200224690821E-3</v>
      </c>
      <c r="G319" s="9">
        <f t="shared" si="57"/>
        <v>176040.13678281184</v>
      </c>
      <c r="H319" s="10">
        <f t="shared" si="50"/>
        <v>8.9480597956122492E-4</v>
      </c>
      <c r="I319" s="10">
        <v>3.4680999253754604E-3</v>
      </c>
      <c r="J319" s="11">
        <f t="shared" si="51"/>
        <v>-1.4617990290637832E-4</v>
      </c>
      <c r="K319" s="43">
        <v>8.7999999999999995E-2</v>
      </c>
      <c r="L319" s="43">
        <v>3.7000000000000002E-3</v>
      </c>
      <c r="M319" s="43">
        <v>9.169999999999999E-2</v>
      </c>
      <c r="N319" s="9">
        <f t="shared" si="58"/>
        <v>27429.299404822159</v>
      </c>
      <c r="O319" s="12">
        <f t="shared" si="52"/>
        <v>1.3942218843473669E-4</v>
      </c>
      <c r="P319" s="45">
        <f t="shared" si="59"/>
        <v>148610.83737798969</v>
      </c>
      <c r="Q319" s="46">
        <f t="shared" si="53"/>
        <v>7.5538379112648831E-4</v>
      </c>
      <c r="R319" s="9">
        <v>7299549.4199999999</v>
      </c>
      <c r="S319" s="9">
        <v>581766.84</v>
      </c>
      <c r="T319" s="9">
        <v>0</v>
      </c>
      <c r="U319" s="9"/>
      <c r="V319" s="9">
        <v>650615.97</v>
      </c>
      <c r="W319" s="9">
        <v>27355.399999999998</v>
      </c>
      <c r="X319" s="9">
        <f t="shared" si="54"/>
        <v>653539.7264821314</v>
      </c>
      <c r="Y319" s="9">
        <f t="shared" si="55"/>
        <v>27429.299404822159</v>
      </c>
      <c r="Z319" s="9">
        <f t="shared" si="56"/>
        <v>148610.83737798969</v>
      </c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:35" x14ac:dyDescent="0.25">
      <c r="A320" s="2">
        <v>6771</v>
      </c>
      <c r="B320" s="2" t="s">
        <v>626</v>
      </c>
      <c r="C320" s="2" t="s">
        <v>571</v>
      </c>
      <c r="D320" s="8" t="s">
        <v>627</v>
      </c>
      <c r="E320" s="9">
        <f t="shared" si="48"/>
        <v>161082.89042314651</v>
      </c>
      <c r="F320" s="10">
        <f t="shared" si="49"/>
        <v>8.1877880913865759E-4</v>
      </c>
      <c r="G320" s="9">
        <f t="shared" si="57"/>
        <v>43389.362577613814</v>
      </c>
      <c r="H320" s="10">
        <f t="shared" si="50"/>
        <v>2.205466423358839E-4</v>
      </c>
      <c r="I320" s="10">
        <v>8.5077967863438477E-4</v>
      </c>
      <c r="J320" s="11">
        <f t="shared" si="51"/>
        <v>-3.2000869495727173E-5</v>
      </c>
      <c r="K320" s="43">
        <v>8.7999999999999995E-2</v>
      </c>
      <c r="L320" s="43">
        <v>3.7000000000000002E-3</v>
      </c>
      <c r="M320" s="43">
        <v>9.169999999999999E-2</v>
      </c>
      <c r="N320" s="9">
        <f t="shared" si="58"/>
        <v>6760.1229720773426</v>
      </c>
      <c r="O320" s="12">
        <f t="shared" si="52"/>
        <v>3.4361473289735689E-5</v>
      </c>
      <c r="P320" s="45">
        <f t="shared" si="59"/>
        <v>36629.239605536473</v>
      </c>
      <c r="Q320" s="46">
        <f t="shared" si="53"/>
        <v>1.8618516904614823E-4</v>
      </c>
      <c r="R320" s="9">
        <v>1807809.59</v>
      </c>
      <c r="S320" s="9">
        <v>217269.73</v>
      </c>
      <c r="T320" s="9">
        <v>0</v>
      </c>
      <c r="U320" s="9"/>
      <c r="V320" s="9">
        <v>160362.25</v>
      </c>
      <c r="W320" s="9">
        <v>6741.9099999999989</v>
      </c>
      <c r="X320" s="9">
        <f t="shared" si="54"/>
        <v>161082.89042314651</v>
      </c>
      <c r="Y320" s="9">
        <f t="shared" si="55"/>
        <v>6760.1229720773426</v>
      </c>
      <c r="Z320" s="9">
        <f t="shared" si="56"/>
        <v>36629.239605536473</v>
      </c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1:35" x14ac:dyDescent="0.25">
      <c r="A321" s="2">
        <v>6772</v>
      </c>
      <c r="B321" s="2" t="s">
        <v>628</v>
      </c>
      <c r="C321" s="2" t="s">
        <v>571</v>
      </c>
      <c r="D321" s="8" t="s">
        <v>629</v>
      </c>
      <c r="E321" s="9">
        <f t="shared" si="48"/>
        <v>101306.48728254942</v>
      </c>
      <c r="F321" s="10">
        <f t="shared" si="49"/>
        <v>5.1493740146661389E-4</v>
      </c>
      <c r="G321" s="9">
        <f t="shared" si="57"/>
        <v>27288.395682667167</v>
      </c>
      <c r="H321" s="10">
        <f t="shared" si="50"/>
        <v>1.3870597964604284E-4</v>
      </c>
      <c r="I321" s="10">
        <v>5.9043349815369268E-4</v>
      </c>
      <c r="J321" s="11">
        <f t="shared" si="51"/>
        <v>-7.5496096687078791E-5</v>
      </c>
      <c r="K321" s="43">
        <v>8.7999999999999995E-2</v>
      </c>
      <c r="L321" s="43">
        <v>3.7000000000000002E-3</v>
      </c>
      <c r="M321" s="43">
        <v>9.169999999999999E-2</v>
      </c>
      <c r="N321" s="9">
        <f t="shared" si="58"/>
        <v>4251.9354694195763</v>
      </c>
      <c r="O321" s="12">
        <f t="shared" si="52"/>
        <v>2.1612442209352899E-5</v>
      </c>
      <c r="P321" s="45">
        <f t="shared" si="59"/>
        <v>23036.460213247592</v>
      </c>
      <c r="Q321" s="46">
        <f t="shared" si="53"/>
        <v>1.1709353743668994E-4</v>
      </c>
      <c r="R321" s="9">
        <v>1123052.49</v>
      </c>
      <c r="S321" s="9">
        <v>116659.23</v>
      </c>
      <c r="T321" s="9">
        <v>0</v>
      </c>
      <c r="U321" s="9"/>
      <c r="V321" s="9">
        <v>100853.27</v>
      </c>
      <c r="W321" s="9">
        <v>4240.4800000000005</v>
      </c>
      <c r="X321" s="9">
        <f t="shared" si="54"/>
        <v>101306.48728254942</v>
      </c>
      <c r="Y321" s="9">
        <f t="shared" si="55"/>
        <v>4251.9354694195763</v>
      </c>
      <c r="Z321" s="9">
        <f t="shared" si="56"/>
        <v>23036.460213247592</v>
      </c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1:35" x14ac:dyDescent="0.25">
      <c r="A322" s="2">
        <v>6773</v>
      </c>
      <c r="B322" s="2" t="s">
        <v>630</v>
      </c>
      <c r="C322" s="2" t="s">
        <v>571</v>
      </c>
      <c r="D322" s="8" t="s">
        <v>631</v>
      </c>
      <c r="E322" s="9">
        <f t="shared" si="48"/>
        <v>1025237.5902056706</v>
      </c>
      <c r="F322" s="10">
        <f t="shared" si="49"/>
        <v>5.2112475197562246E-3</v>
      </c>
      <c r="G322" s="9">
        <f t="shared" si="57"/>
        <v>276161.96050112031</v>
      </c>
      <c r="H322" s="10">
        <f t="shared" si="50"/>
        <v>1.4037217767481345E-3</v>
      </c>
      <c r="I322" s="10">
        <v>5.0133329144445562E-3</v>
      </c>
      <c r="J322" s="11">
        <f t="shared" si="51"/>
        <v>1.979146053116684E-4</v>
      </c>
      <c r="K322" s="43">
        <v>8.7999999999999995E-2</v>
      </c>
      <c r="L322" s="43">
        <v>3.7000000000000002E-3</v>
      </c>
      <c r="M322" s="43">
        <v>9.169999999999999E-2</v>
      </c>
      <c r="N322" s="9">
        <f t="shared" si="58"/>
        <v>43029.358735674767</v>
      </c>
      <c r="O322" s="12">
        <f t="shared" si="52"/>
        <v>2.1871675515038652E-4</v>
      </c>
      <c r="P322" s="45">
        <f t="shared" si="59"/>
        <v>233132.60176544552</v>
      </c>
      <c r="Q322" s="46">
        <f t="shared" si="53"/>
        <v>1.1850050215977479E-3</v>
      </c>
      <c r="R322" s="9">
        <v>11555254.99</v>
      </c>
      <c r="S322" s="9">
        <v>744507.28</v>
      </c>
      <c r="T322" s="9">
        <v>0</v>
      </c>
      <c r="U322" s="9"/>
      <c r="V322" s="9">
        <v>1020650.96</v>
      </c>
      <c r="W322" s="9">
        <v>42913.43</v>
      </c>
      <c r="X322" s="9">
        <f t="shared" si="54"/>
        <v>1025237.5902056706</v>
      </c>
      <c r="Y322" s="9">
        <f t="shared" si="55"/>
        <v>43029.358735674767</v>
      </c>
      <c r="Z322" s="9">
        <f t="shared" si="56"/>
        <v>233132.60176544552</v>
      </c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1:35" x14ac:dyDescent="0.25">
      <c r="A323" s="2">
        <v>6775</v>
      </c>
      <c r="B323" s="2" t="s">
        <v>632</v>
      </c>
      <c r="C323" s="2" t="s">
        <v>571</v>
      </c>
      <c r="D323" s="8" t="s">
        <v>633</v>
      </c>
      <c r="E323" s="9">
        <f t="shared" si="48"/>
        <v>25447.766287569299</v>
      </c>
      <c r="F323" s="10">
        <f t="shared" si="49"/>
        <v>1.293501235385137E-4</v>
      </c>
      <c r="G323" s="9">
        <f t="shared" si="57"/>
        <v>6854.7100554586741</v>
      </c>
      <c r="H323" s="10">
        <f t="shared" si="50"/>
        <v>3.4842256191553651E-5</v>
      </c>
      <c r="I323" s="10">
        <v>1.4782927011861846E-4</v>
      </c>
      <c r="J323" s="11">
        <f t="shared" si="51"/>
        <v>-1.8479146580104754E-5</v>
      </c>
      <c r="K323" s="43">
        <v>8.7999999999999995E-2</v>
      </c>
      <c r="L323" s="43">
        <v>3.7000000000000002E-3</v>
      </c>
      <c r="M323" s="43">
        <v>9.169999999999999E-2</v>
      </c>
      <c r="N323" s="9">
        <f t="shared" si="58"/>
        <v>1068.0475097068374</v>
      </c>
      <c r="O323" s="12">
        <f t="shared" si="52"/>
        <v>5.428848872801293E-6</v>
      </c>
      <c r="P323" s="45">
        <f t="shared" si="59"/>
        <v>5786.6625457518367</v>
      </c>
      <c r="Q323" s="46">
        <f t="shared" si="53"/>
        <v>2.9413407318752357E-5</v>
      </c>
      <c r="R323" s="9">
        <v>282478.24</v>
      </c>
      <c r="S323" s="9">
        <v>21471.4</v>
      </c>
      <c r="T323" s="9">
        <v>0</v>
      </c>
      <c r="U323" s="9"/>
      <c r="V323" s="9">
        <v>25333.919999999998</v>
      </c>
      <c r="W323" s="9">
        <v>1065.17</v>
      </c>
      <c r="X323" s="9">
        <f t="shared" si="54"/>
        <v>25447.766287569299</v>
      </c>
      <c r="Y323" s="9">
        <f t="shared" si="55"/>
        <v>1068.0475097068374</v>
      </c>
      <c r="Z323" s="9">
        <f t="shared" si="56"/>
        <v>5786.6625457518367</v>
      </c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1:35" x14ac:dyDescent="0.25">
      <c r="A324" s="2">
        <v>6774</v>
      </c>
      <c r="B324" s="2" t="s">
        <v>634</v>
      </c>
      <c r="C324" s="2" t="s">
        <v>571</v>
      </c>
      <c r="D324" s="8" t="s">
        <v>635</v>
      </c>
      <c r="E324" s="9">
        <f t="shared" si="48"/>
        <v>45336.040942951135</v>
      </c>
      <c r="F324" s="10">
        <f t="shared" si="49"/>
        <v>2.3044154172314899E-4</v>
      </c>
      <c r="G324" s="9">
        <f t="shared" si="57"/>
        <v>12211.877878165726</v>
      </c>
      <c r="H324" s="10">
        <f t="shared" si="50"/>
        <v>6.2072556558710019E-5</v>
      </c>
      <c r="I324" s="10">
        <v>2.2845439269653204E-4</v>
      </c>
      <c r="J324" s="11">
        <f t="shared" si="51"/>
        <v>1.987149026616954E-6</v>
      </c>
      <c r="K324" s="43">
        <v>8.7999999999999995E-2</v>
      </c>
      <c r="L324" s="43">
        <v>3.7000000000000002E-3</v>
      </c>
      <c r="M324" s="43">
        <v>9.169999999999999E-2</v>
      </c>
      <c r="N324" s="9">
        <f t="shared" si="58"/>
        <v>1902.7463366128306</v>
      </c>
      <c r="O324" s="12">
        <f t="shared" si="52"/>
        <v>9.6715943915104538E-6</v>
      </c>
      <c r="P324" s="45">
        <f t="shared" si="59"/>
        <v>10309.131541552895</v>
      </c>
      <c r="Q324" s="46">
        <f t="shared" si="53"/>
        <v>5.2400962167199558E-5</v>
      </c>
      <c r="R324" s="9">
        <v>512877.84</v>
      </c>
      <c r="S324" s="9">
        <v>30423.74</v>
      </c>
      <c r="T324" s="9">
        <v>0</v>
      </c>
      <c r="U324" s="9"/>
      <c r="V324" s="9">
        <v>45133.22</v>
      </c>
      <c r="W324" s="9">
        <v>1897.62</v>
      </c>
      <c r="X324" s="9">
        <f t="shared" si="54"/>
        <v>45336.040942951135</v>
      </c>
      <c r="Y324" s="9">
        <f t="shared" si="55"/>
        <v>1902.7463366128306</v>
      </c>
      <c r="Z324" s="9">
        <f t="shared" si="56"/>
        <v>10309.131541552895</v>
      </c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1:35" x14ac:dyDescent="0.25">
      <c r="A325" s="2">
        <v>6776</v>
      </c>
      <c r="B325" s="2" t="s">
        <v>636</v>
      </c>
      <c r="C325" s="2" t="s">
        <v>571</v>
      </c>
      <c r="D325" s="8" t="s">
        <v>637</v>
      </c>
      <c r="E325" s="9">
        <f t="shared" si="48"/>
        <v>52062.643909344428</v>
      </c>
      <c r="F325" s="10">
        <f t="shared" si="49"/>
        <v>2.6463263397325838E-4</v>
      </c>
      <c r="G325" s="9">
        <f t="shared" si="57"/>
        <v>14023.77582488396</v>
      </c>
      <c r="H325" s="10">
        <f t="shared" si="50"/>
        <v>7.1282371699210866E-5</v>
      </c>
      <c r="I325" s="10">
        <v>2.7190406120384869E-4</v>
      </c>
      <c r="J325" s="11">
        <f t="shared" si="51"/>
        <v>-7.2714272305903068E-6</v>
      </c>
      <c r="K325" s="43">
        <v>8.7999999999999995E-2</v>
      </c>
      <c r="L325" s="43">
        <v>3.7000000000000002E-3</v>
      </c>
      <c r="M325" s="43">
        <v>9.169999999999999E-2</v>
      </c>
      <c r="N325" s="9">
        <f t="shared" si="58"/>
        <v>2185.056931501872</v>
      </c>
      <c r="O325" s="12">
        <f t="shared" si="52"/>
        <v>1.1106569466040533E-5</v>
      </c>
      <c r="P325" s="45">
        <f t="shared" si="59"/>
        <v>11838.718893382087</v>
      </c>
      <c r="Q325" s="46">
        <f t="shared" si="53"/>
        <v>6.0175802233170328E-5</v>
      </c>
      <c r="R325" s="9">
        <v>579641.77</v>
      </c>
      <c r="S325" s="9">
        <v>0</v>
      </c>
      <c r="T325" s="9">
        <v>0</v>
      </c>
      <c r="U325" s="9"/>
      <c r="V325" s="9">
        <v>51829.729999999996</v>
      </c>
      <c r="W325" s="9">
        <v>2179.17</v>
      </c>
      <c r="X325" s="9">
        <f t="shared" si="54"/>
        <v>52062.643909344428</v>
      </c>
      <c r="Y325" s="9">
        <f t="shared" si="55"/>
        <v>2185.056931501872</v>
      </c>
      <c r="Z325" s="9">
        <f t="shared" si="56"/>
        <v>11838.718893382087</v>
      </c>
      <c r="AA325" s="9"/>
      <c r="AB325" s="9"/>
      <c r="AC325" s="9"/>
      <c r="AD325" s="9"/>
      <c r="AE325" s="9"/>
      <c r="AF325" s="9"/>
      <c r="AG325" s="9"/>
      <c r="AH325" s="9"/>
      <c r="AI325" s="9"/>
    </row>
    <row r="326" spans="1:35" x14ac:dyDescent="0.25">
      <c r="A326" s="2">
        <v>6777</v>
      </c>
      <c r="B326" s="2" t="s">
        <v>638</v>
      </c>
      <c r="C326" s="2" t="s">
        <v>571</v>
      </c>
      <c r="D326" s="8" t="s">
        <v>639</v>
      </c>
      <c r="E326" s="9">
        <f t="shared" si="48"/>
        <v>27382.87342316805</v>
      </c>
      <c r="F326" s="10">
        <f t="shared" si="49"/>
        <v>1.3918620676174839E-4</v>
      </c>
      <c r="G326" s="9">
        <f t="shared" si="57"/>
        <v>7376.000214713119</v>
      </c>
      <c r="H326" s="10">
        <f t="shared" si="50"/>
        <v>3.7491956198108314E-5</v>
      </c>
      <c r="I326" s="10">
        <v>1.1204373513017997E-4</v>
      </c>
      <c r="J326" s="11">
        <f t="shared" si="51"/>
        <v>2.7142471631568427E-5</v>
      </c>
      <c r="K326" s="43">
        <v>8.7999999999999995E-2</v>
      </c>
      <c r="L326" s="43">
        <v>3.7000000000000002E-3</v>
      </c>
      <c r="M326" s="43">
        <v>9.169999999999999E-2</v>
      </c>
      <c r="N326" s="9">
        <f t="shared" si="58"/>
        <v>1149.3064356873308</v>
      </c>
      <c r="O326" s="12">
        <f t="shared" si="52"/>
        <v>5.8418852075195236E-6</v>
      </c>
      <c r="P326" s="45">
        <f t="shared" si="59"/>
        <v>6226.693779025788</v>
      </c>
      <c r="Q326" s="46">
        <f t="shared" si="53"/>
        <v>3.1650070990588791E-5</v>
      </c>
      <c r="R326" s="9">
        <v>300644.28999999998</v>
      </c>
      <c r="S326" s="9">
        <v>177447.41</v>
      </c>
      <c r="T326" s="9">
        <v>0</v>
      </c>
      <c r="U326" s="9"/>
      <c r="V326" s="9">
        <v>27260.37</v>
      </c>
      <c r="W326" s="9">
        <v>1146.21</v>
      </c>
      <c r="X326" s="9">
        <f t="shared" si="54"/>
        <v>27382.87342316805</v>
      </c>
      <c r="Y326" s="9">
        <f t="shared" si="55"/>
        <v>1149.3064356873308</v>
      </c>
      <c r="Z326" s="9">
        <f t="shared" si="56"/>
        <v>6226.693779025788</v>
      </c>
      <c r="AA326" s="9"/>
      <c r="AB326" s="9"/>
      <c r="AC326" s="9"/>
      <c r="AD326" s="9"/>
      <c r="AE326" s="9"/>
      <c r="AF326" s="9"/>
      <c r="AG326" s="9"/>
      <c r="AH326" s="9"/>
      <c r="AI326" s="9"/>
    </row>
    <row r="327" spans="1:35" x14ac:dyDescent="0.25">
      <c r="A327" s="2">
        <v>6983</v>
      </c>
      <c r="B327" s="2" t="s">
        <v>640</v>
      </c>
      <c r="C327" s="2" t="s">
        <v>571</v>
      </c>
      <c r="D327" s="8" t="s">
        <v>641</v>
      </c>
      <c r="E327" s="9">
        <f t="shared" si="48"/>
        <v>66250.32568447238</v>
      </c>
      <c r="F327" s="10">
        <f t="shared" si="49"/>
        <v>3.3674813399788592E-4</v>
      </c>
      <c r="G327" s="9">
        <f t="shared" si="57"/>
        <v>17844.657937792992</v>
      </c>
      <c r="H327" s="10">
        <f t="shared" si="50"/>
        <v>9.0703784476500567E-5</v>
      </c>
      <c r="I327" s="10">
        <v>3.3327501612074033E-4</v>
      </c>
      <c r="J327" s="11">
        <f t="shared" si="51"/>
        <v>3.473117877145584E-6</v>
      </c>
      <c r="K327" s="43">
        <v>8.7999999999999995E-2</v>
      </c>
      <c r="L327" s="43">
        <v>3.7000000000000002E-3</v>
      </c>
      <c r="M327" s="43">
        <v>9.169999999999999E-2</v>
      </c>
      <c r="N327" s="9">
        <f t="shared" si="58"/>
        <v>2779.7491379403068</v>
      </c>
      <c r="O327" s="12">
        <f t="shared" si="52"/>
        <v>1.4129369561771464E-5</v>
      </c>
      <c r="P327" s="45">
        <f t="shared" si="59"/>
        <v>15064.908799852685</v>
      </c>
      <c r="Q327" s="46">
        <f t="shared" si="53"/>
        <v>7.6574414914729109E-5</v>
      </c>
      <c r="R327" s="9">
        <v>732887.97</v>
      </c>
      <c r="S327" s="9">
        <v>41597.550000000003</v>
      </c>
      <c r="T327" s="9">
        <v>0</v>
      </c>
      <c r="U327" s="9"/>
      <c r="V327" s="9">
        <v>65953.94</v>
      </c>
      <c r="W327" s="9">
        <v>2772.2599999999998</v>
      </c>
      <c r="X327" s="9">
        <f t="shared" si="54"/>
        <v>66250.32568447238</v>
      </c>
      <c r="Y327" s="9">
        <f t="shared" si="55"/>
        <v>2779.7491379403068</v>
      </c>
      <c r="Z327" s="9">
        <f t="shared" si="56"/>
        <v>15064.908799852685</v>
      </c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1:35" x14ac:dyDescent="0.25">
      <c r="A328" s="2">
        <v>6883</v>
      </c>
      <c r="B328" s="2" t="s">
        <v>642</v>
      </c>
      <c r="C328" s="2" t="s">
        <v>571</v>
      </c>
      <c r="D328" s="8" t="s">
        <v>643</v>
      </c>
      <c r="E328" s="9">
        <f t="shared" si="48"/>
        <v>92707.537954951811</v>
      </c>
      <c r="F328" s="10">
        <f t="shared" si="49"/>
        <v>4.7122923685770309E-4</v>
      </c>
      <c r="G328" s="9">
        <f t="shared" si="57"/>
        <v>24972.035872116063</v>
      </c>
      <c r="H328" s="10">
        <f t="shared" si="50"/>
        <v>1.2693200214764085E-4</v>
      </c>
      <c r="I328" s="10">
        <v>4.8350056488905794E-4</v>
      </c>
      <c r="J328" s="11">
        <f t="shared" si="51"/>
        <v>-1.2271328031354851E-5</v>
      </c>
      <c r="K328" s="43">
        <v>8.7999999999999995E-2</v>
      </c>
      <c r="L328" s="43">
        <v>3.7000000000000002E-3</v>
      </c>
      <c r="M328" s="43">
        <v>9.169999999999999E-2</v>
      </c>
      <c r="N328" s="9">
        <f t="shared" si="58"/>
        <v>3890.9228372624088</v>
      </c>
      <c r="O328" s="12">
        <f t="shared" si="52"/>
        <v>1.977742737776416E-5</v>
      </c>
      <c r="P328" s="45">
        <f t="shared" si="59"/>
        <v>21081.113034853654</v>
      </c>
      <c r="Q328" s="46">
        <f t="shared" si="53"/>
        <v>1.0715457476987668E-4</v>
      </c>
      <c r="R328" s="9">
        <v>1046833.25</v>
      </c>
      <c r="S328" s="9">
        <v>31321.759999999998</v>
      </c>
      <c r="T328" s="9">
        <v>0</v>
      </c>
      <c r="U328" s="9"/>
      <c r="V328" s="9">
        <v>92292.79</v>
      </c>
      <c r="W328" s="9">
        <v>3880.44</v>
      </c>
      <c r="X328" s="9">
        <f t="shared" si="54"/>
        <v>92707.537954951811</v>
      </c>
      <c r="Y328" s="9">
        <f t="shared" si="55"/>
        <v>3890.9228372624088</v>
      </c>
      <c r="Z328" s="9">
        <f t="shared" si="56"/>
        <v>21081.113034853654</v>
      </c>
      <c r="AA328" s="9"/>
      <c r="AB328" s="9"/>
      <c r="AC328" s="9"/>
      <c r="AD328" s="9"/>
      <c r="AE328" s="9"/>
      <c r="AF328" s="9"/>
      <c r="AG328" s="9"/>
      <c r="AH328" s="9"/>
      <c r="AI328" s="9"/>
    </row>
    <row r="329" spans="1:35" x14ac:dyDescent="0.25">
      <c r="A329" s="2">
        <v>6995</v>
      </c>
      <c r="B329" s="2" t="s">
        <v>644</v>
      </c>
      <c r="C329" s="2" t="s">
        <v>571</v>
      </c>
      <c r="D329" s="8" t="s">
        <v>645</v>
      </c>
      <c r="E329" s="9">
        <f t="shared" si="48"/>
        <v>29350.536203743184</v>
      </c>
      <c r="F329" s="10">
        <f t="shared" si="49"/>
        <v>1.4918776921219639E-4</v>
      </c>
      <c r="G329" s="9">
        <f t="shared" si="57"/>
        <v>7905.9968354671455</v>
      </c>
      <c r="H329" s="10">
        <f t="shared" si="50"/>
        <v>4.0185910849955927E-5</v>
      </c>
      <c r="I329" s="10">
        <v>1.4528649709627308E-4</v>
      </c>
      <c r="J329" s="11">
        <f t="shared" si="51"/>
        <v>3.9012721159233023E-6</v>
      </c>
      <c r="K329" s="43">
        <v>8.7999999999999995E-2</v>
      </c>
      <c r="L329" s="43">
        <v>3.7000000000000002E-3</v>
      </c>
      <c r="M329" s="43">
        <v>9.169999999999999E-2</v>
      </c>
      <c r="N329" s="9">
        <f t="shared" si="58"/>
        <v>1231.8688735604035</v>
      </c>
      <c r="O329" s="12">
        <f t="shared" si="52"/>
        <v>6.2615472484955714E-6</v>
      </c>
      <c r="P329" s="45">
        <f t="shared" si="59"/>
        <v>6674.1279619067418</v>
      </c>
      <c r="Q329" s="46">
        <f t="shared" si="53"/>
        <v>3.3924363601460351E-5</v>
      </c>
      <c r="R329" s="9">
        <v>332036.12</v>
      </c>
      <c r="S329" s="9">
        <v>0</v>
      </c>
      <c r="T329" s="9">
        <v>0</v>
      </c>
      <c r="U329" s="9"/>
      <c r="V329" s="9">
        <v>29219.23</v>
      </c>
      <c r="W329" s="9">
        <v>1228.55</v>
      </c>
      <c r="X329" s="9">
        <f t="shared" si="54"/>
        <v>29350.536203743184</v>
      </c>
      <c r="Y329" s="9">
        <f t="shared" si="55"/>
        <v>1231.8688735604035</v>
      </c>
      <c r="Z329" s="9">
        <f t="shared" si="56"/>
        <v>6674.1279619067418</v>
      </c>
      <c r="AA329" s="9"/>
      <c r="AB329" s="9"/>
      <c r="AC329" s="9"/>
      <c r="AD329" s="9"/>
      <c r="AE329" s="9"/>
      <c r="AF329" s="9"/>
      <c r="AG329" s="9"/>
      <c r="AH329" s="9"/>
      <c r="AI329" s="9"/>
    </row>
    <row r="330" spans="1:35" x14ac:dyDescent="0.25">
      <c r="A330" s="2">
        <v>6884</v>
      </c>
      <c r="B330" s="2" t="s">
        <v>646</v>
      </c>
      <c r="C330" s="2" t="s">
        <v>571</v>
      </c>
      <c r="D330" s="8" t="s">
        <v>647</v>
      </c>
      <c r="E330" s="9">
        <f t="shared" si="48"/>
        <v>44885.053348842914</v>
      </c>
      <c r="F330" s="10">
        <f t="shared" si="49"/>
        <v>2.2814918724484135E-4</v>
      </c>
      <c r="G330" s="9">
        <f t="shared" si="57"/>
        <v>12090.415176624358</v>
      </c>
      <c r="H330" s="10">
        <f t="shared" si="50"/>
        <v>6.1455165811241067E-5</v>
      </c>
      <c r="I330" s="10">
        <v>2.4617161631827755E-4</v>
      </c>
      <c r="J330" s="11">
        <f t="shared" si="51"/>
        <v>-1.8022429073436203E-5</v>
      </c>
      <c r="K330" s="43">
        <v>8.7999999999999995E-2</v>
      </c>
      <c r="L330" s="43">
        <v>3.7000000000000002E-3</v>
      </c>
      <c r="M330" s="43">
        <v>9.169999999999999E-2</v>
      </c>
      <c r="N330" s="9">
        <f t="shared" si="58"/>
        <v>1883.83538715587</v>
      </c>
      <c r="O330" s="12">
        <f t="shared" si="52"/>
        <v>9.5754706838008566E-6</v>
      </c>
      <c r="P330" s="45">
        <f t="shared" si="59"/>
        <v>10206.579789468487</v>
      </c>
      <c r="Q330" s="46">
        <f t="shared" si="53"/>
        <v>5.1879695127440203E-5</v>
      </c>
      <c r="R330" s="9">
        <v>494500.56</v>
      </c>
      <c r="S330" s="9">
        <v>0</v>
      </c>
      <c r="T330" s="9">
        <v>0</v>
      </c>
      <c r="U330" s="9"/>
      <c r="V330" s="9">
        <v>44684.25</v>
      </c>
      <c r="W330" s="9">
        <v>1878.7600000000002</v>
      </c>
      <c r="X330" s="9">
        <f t="shared" si="54"/>
        <v>44885.053348842914</v>
      </c>
      <c r="Y330" s="9">
        <f t="shared" si="55"/>
        <v>1883.83538715587</v>
      </c>
      <c r="Z330" s="9">
        <f t="shared" si="56"/>
        <v>10206.579789468487</v>
      </c>
      <c r="AA330" s="9"/>
      <c r="AB330" s="9"/>
      <c r="AC330" s="9"/>
      <c r="AD330" s="9"/>
      <c r="AE330" s="9"/>
      <c r="AF330" s="9"/>
      <c r="AG330" s="9"/>
      <c r="AH330" s="9"/>
      <c r="AI330" s="9"/>
    </row>
    <row r="331" spans="1:35" x14ac:dyDescent="0.25">
      <c r="A331" s="2">
        <v>6885</v>
      </c>
      <c r="B331" s="2" t="s">
        <v>648</v>
      </c>
      <c r="C331" s="2" t="s">
        <v>571</v>
      </c>
      <c r="D331" s="8" t="s">
        <v>649</v>
      </c>
      <c r="E331" s="9">
        <f t="shared" ref="E331:E394" si="60">X331</f>
        <v>48712.9482950526</v>
      </c>
      <c r="F331" s="10">
        <f t="shared" ref="F331:F394" si="61">E331/($E$586+$G$586)</f>
        <v>2.4760624601335654E-4</v>
      </c>
      <c r="G331" s="9">
        <f t="shared" si="57"/>
        <v>13121.447159095753</v>
      </c>
      <c r="H331" s="10">
        <f t="shared" ref="H331:H394" si="62">G331/($E$586+$G$586)</f>
        <v>6.6695866028217642E-5</v>
      </c>
      <c r="I331" s="10">
        <v>2.3096320831268626E-4</v>
      </c>
      <c r="J331" s="11">
        <f t="shared" ref="J331:J394" si="63">F331-I331</f>
        <v>1.6643037700670273E-5</v>
      </c>
      <c r="K331" s="43">
        <v>8.7999999999999995E-2</v>
      </c>
      <c r="L331" s="43">
        <v>3.7000000000000002E-3</v>
      </c>
      <c r="M331" s="43">
        <v>9.169999999999999E-2</v>
      </c>
      <c r="N331" s="9">
        <f t="shared" si="58"/>
        <v>2044.4280523216623</v>
      </c>
      <c r="O331" s="12">
        <f t="shared" ref="O331:O394" si="64">N331/($E$586+$G$586)</f>
        <v>1.0391757694764228E-5</v>
      </c>
      <c r="P331" s="45">
        <f t="shared" si="59"/>
        <v>11077.019106774091</v>
      </c>
      <c r="Q331" s="46">
        <f t="shared" ref="Q331:Q394" si="65">P331/($E$586+$G$586)</f>
        <v>5.6304108333453416E-5</v>
      </c>
      <c r="R331" s="9">
        <v>549447.42000000004</v>
      </c>
      <c r="S331" s="9">
        <v>58752.9</v>
      </c>
      <c r="T331" s="9">
        <v>0</v>
      </c>
      <c r="U331" s="9"/>
      <c r="V331" s="9">
        <v>48495.020000000004</v>
      </c>
      <c r="W331" s="9">
        <v>2038.92</v>
      </c>
      <c r="X331" s="9">
        <f t="shared" ref="X331:X394" si="66">V331/$V$586*$X$587</f>
        <v>48712.9482950526</v>
      </c>
      <c r="Y331" s="9">
        <f t="shared" ref="Y331:Y394" si="67">W331/$W$587*$Y$587</f>
        <v>2044.4280523216623</v>
      </c>
      <c r="Z331" s="9">
        <f t="shared" ref="Z331:Z394" si="68">V331/$V$586*$Z$587</f>
        <v>11077.019106774091</v>
      </c>
      <c r="AA331" s="9"/>
      <c r="AB331" s="9"/>
      <c r="AC331" s="9"/>
      <c r="AD331" s="9"/>
      <c r="AE331" s="9"/>
      <c r="AF331" s="9"/>
      <c r="AG331" s="9"/>
      <c r="AH331" s="9"/>
      <c r="AI331" s="9"/>
    </row>
    <row r="332" spans="1:35" x14ac:dyDescent="0.25">
      <c r="A332" s="2">
        <v>6886</v>
      </c>
      <c r="B332" s="2" t="s">
        <v>650</v>
      </c>
      <c r="C332" s="2" t="s">
        <v>571</v>
      </c>
      <c r="D332" s="8" t="s">
        <v>651</v>
      </c>
      <c r="E332" s="9">
        <f t="shared" si="60"/>
        <v>46022.843508199607</v>
      </c>
      <c r="F332" s="10">
        <f t="shared" si="61"/>
        <v>2.3393253561461888E-4</v>
      </c>
      <c r="G332" s="9">
        <f t="shared" ref="G332:G395" si="69">Y332+Z332</f>
        <v>12396.940305528298</v>
      </c>
      <c r="H332" s="10">
        <f t="shared" si="62"/>
        <v>6.3013222531950239E-5</v>
      </c>
      <c r="I332" s="10">
        <v>2.4780061676339996E-4</v>
      </c>
      <c r="J332" s="11">
        <f t="shared" si="63"/>
        <v>-1.3868081148781078E-5</v>
      </c>
      <c r="K332" s="43">
        <v>8.7999999999999995E-2</v>
      </c>
      <c r="L332" s="43">
        <v>3.7000000000000002E-3</v>
      </c>
      <c r="M332" s="43">
        <v>9.169999999999999E-2</v>
      </c>
      <c r="N332" s="9">
        <f t="shared" ref="N332:N395" si="70">Y332</f>
        <v>1931.6341655553038</v>
      </c>
      <c r="O332" s="12">
        <f t="shared" si="64"/>
        <v>9.8184302355779784E-6</v>
      </c>
      <c r="P332" s="45">
        <f t="shared" ref="P332:P395" si="71">Z332</f>
        <v>10465.306139972994</v>
      </c>
      <c r="Q332" s="46">
        <f t="shared" si="65"/>
        <v>5.3194792296372253E-5</v>
      </c>
      <c r="R332" s="9">
        <v>520647.59</v>
      </c>
      <c r="S332" s="9">
        <v>152620.37</v>
      </c>
      <c r="T332" s="9">
        <v>0</v>
      </c>
      <c r="U332" s="9"/>
      <c r="V332" s="9">
        <v>45816.95</v>
      </c>
      <c r="W332" s="9">
        <v>1926.43</v>
      </c>
      <c r="X332" s="9">
        <f t="shared" si="66"/>
        <v>46022.843508199607</v>
      </c>
      <c r="Y332" s="9">
        <f t="shared" si="67"/>
        <v>1931.6341655553038</v>
      </c>
      <c r="Z332" s="9">
        <f t="shared" si="68"/>
        <v>10465.306139972994</v>
      </c>
      <c r="AA332" s="9"/>
      <c r="AB332" s="9"/>
      <c r="AC332" s="9"/>
      <c r="AD332" s="9"/>
      <c r="AE332" s="9"/>
      <c r="AF332" s="9"/>
      <c r="AG332" s="9"/>
      <c r="AH332" s="9"/>
      <c r="AI332" s="9"/>
    </row>
    <row r="333" spans="1:35" x14ac:dyDescent="0.25">
      <c r="A333" s="2">
        <v>6887</v>
      </c>
      <c r="B333" s="2" t="s">
        <v>652</v>
      </c>
      <c r="C333" s="2" t="s">
        <v>571</v>
      </c>
      <c r="D333" s="8" t="s">
        <v>653</v>
      </c>
      <c r="E333" s="9">
        <f t="shared" si="60"/>
        <v>19923.000007027418</v>
      </c>
      <c r="F333" s="10">
        <f t="shared" si="61"/>
        <v>1.0126792595645762E-4</v>
      </c>
      <c r="G333" s="9">
        <f t="shared" si="69"/>
        <v>5366.5782292090898</v>
      </c>
      <c r="H333" s="10">
        <f t="shared" si="62"/>
        <v>2.7278133140761364E-5</v>
      </c>
      <c r="I333" s="10">
        <v>1.0439159282036301E-4</v>
      </c>
      <c r="J333" s="11">
        <f t="shared" si="63"/>
        <v>-3.1236668639053952E-6</v>
      </c>
      <c r="K333" s="43">
        <v>8.7999999999999995E-2</v>
      </c>
      <c r="L333" s="43">
        <v>3.7000000000000002E-3</v>
      </c>
      <c r="M333" s="43">
        <v>9.169999999999999E-2</v>
      </c>
      <c r="N333" s="9">
        <f t="shared" si="70"/>
        <v>836.21290610429708</v>
      </c>
      <c r="O333" s="12">
        <f t="shared" si="64"/>
        <v>4.2504415313624742E-6</v>
      </c>
      <c r="P333" s="45">
        <f t="shared" si="71"/>
        <v>4530.3653231047929</v>
      </c>
      <c r="Q333" s="46">
        <f t="shared" si="65"/>
        <v>2.3027691609398893E-5</v>
      </c>
      <c r="R333" s="9">
        <v>225385.81</v>
      </c>
      <c r="S333" s="9">
        <v>0</v>
      </c>
      <c r="T333" s="9">
        <v>0</v>
      </c>
      <c r="U333" s="9"/>
      <c r="V333" s="9">
        <v>19833.87</v>
      </c>
      <c r="W333" s="9">
        <v>833.96</v>
      </c>
      <c r="X333" s="9">
        <f t="shared" si="66"/>
        <v>19923.000007027418</v>
      </c>
      <c r="Y333" s="9">
        <f t="shared" si="67"/>
        <v>836.21290610429708</v>
      </c>
      <c r="Z333" s="9">
        <f t="shared" si="68"/>
        <v>4530.3653231047929</v>
      </c>
      <c r="AA333" s="9"/>
      <c r="AB333" s="9"/>
      <c r="AC333" s="9"/>
      <c r="AD333" s="9"/>
      <c r="AE333" s="9"/>
      <c r="AF333" s="9"/>
      <c r="AG333" s="9"/>
      <c r="AH333" s="9"/>
      <c r="AI333" s="9"/>
    </row>
    <row r="334" spans="1:35" x14ac:dyDescent="0.25">
      <c r="A334" s="2">
        <v>6363</v>
      </c>
      <c r="B334" s="2" t="s">
        <v>654</v>
      </c>
      <c r="C334" s="2" t="s">
        <v>571</v>
      </c>
      <c r="D334" s="8" t="s">
        <v>655</v>
      </c>
      <c r="E334" s="9">
        <f t="shared" si="60"/>
        <v>583.41001549780879</v>
      </c>
      <c r="F334" s="10">
        <f t="shared" si="61"/>
        <v>2.9654531060005224E-6</v>
      </c>
      <c r="G334" s="9">
        <f t="shared" si="69"/>
        <v>157.2099123158855</v>
      </c>
      <c r="H334" s="10">
        <f t="shared" si="62"/>
        <v>7.9909259420823821E-7</v>
      </c>
      <c r="I334" s="10">
        <v>3.0816346118399413E-6</v>
      </c>
      <c r="J334" s="11">
        <f t="shared" si="63"/>
        <v>-1.1618150583941895E-7</v>
      </c>
      <c r="K334" s="43">
        <v>8.7999999999999995E-2</v>
      </c>
      <c r="L334" s="43">
        <v>3.7000000000000002E-3</v>
      </c>
      <c r="M334" s="43">
        <v>9.169999999999999E-2</v>
      </c>
      <c r="N334" s="9">
        <f t="shared" si="70"/>
        <v>24.546131638727509</v>
      </c>
      <c r="O334" s="12">
        <f t="shared" si="64"/>
        <v>1.2476714553186408E-7</v>
      </c>
      <c r="P334" s="45">
        <f t="shared" si="71"/>
        <v>132.663780677158</v>
      </c>
      <c r="Q334" s="46">
        <f t="shared" si="65"/>
        <v>6.7432544867637416E-7</v>
      </c>
      <c r="R334" s="9">
        <v>6600</v>
      </c>
      <c r="S334" s="9">
        <v>0</v>
      </c>
      <c r="T334" s="9">
        <v>0</v>
      </c>
      <c r="U334" s="9"/>
      <c r="V334" s="9">
        <v>580.79999999999995</v>
      </c>
      <c r="W334" s="9">
        <v>24.48</v>
      </c>
      <c r="X334" s="9">
        <f t="shared" si="66"/>
        <v>583.41001549780879</v>
      </c>
      <c r="Y334" s="9">
        <f t="shared" si="67"/>
        <v>24.546131638727509</v>
      </c>
      <c r="Z334" s="9">
        <f t="shared" si="68"/>
        <v>132.663780677158</v>
      </c>
      <c r="AA334" s="9"/>
      <c r="AB334" s="9"/>
      <c r="AC334" s="9"/>
      <c r="AD334" s="9"/>
      <c r="AE334" s="9"/>
      <c r="AF334" s="9"/>
      <c r="AG334" s="9"/>
      <c r="AH334" s="9"/>
      <c r="AI334" s="9"/>
    </row>
    <row r="335" spans="1:35" x14ac:dyDescent="0.25">
      <c r="A335" s="2">
        <v>6982</v>
      </c>
      <c r="B335" s="2" t="s">
        <v>656</v>
      </c>
      <c r="C335" s="2" t="s">
        <v>571</v>
      </c>
      <c r="D335" s="8" t="s">
        <v>657</v>
      </c>
      <c r="E335" s="9">
        <f t="shared" si="60"/>
        <v>28037.311197267529</v>
      </c>
      <c r="F335" s="10">
        <f t="shared" si="61"/>
        <v>1.4251269152946604E-4</v>
      </c>
      <c r="G335" s="9">
        <f t="shared" si="69"/>
        <v>7552.2491743217997</v>
      </c>
      <c r="H335" s="10">
        <f t="shared" si="62"/>
        <v>3.8387823616933738E-5</v>
      </c>
      <c r="I335" s="10">
        <v>1.0870593433538612E-4</v>
      </c>
      <c r="J335" s="11">
        <f t="shared" si="63"/>
        <v>3.3806757194079919E-5</v>
      </c>
      <c r="K335" s="43">
        <v>8.7999999999999995E-2</v>
      </c>
      <c r="L335" s="43">
        <v>3.7000000000000002E-3</v>
      </c>
      <c r="M335" s="43">
        <v>9.169999999999999E-2</v>
      </c>
      <c r="N335" s="9">
        <f t="shared" si="70"/>
        <v>1176.7403475188498</v>
      </c>
      <c r="O335" s="12">
        <f t="shared" si="64"/>
        <v>5.9813308407610183E-6</v>
      </c>
      <c r="P335" s="45">
        <f t="shared" si="71"/>
        <v>6375.5088268029494</v>
      </c>
      <c r="Q335" s="46">
        <f t="shared" si="65"/>
        <v>3.2406492776172719E-5</v>
      </c>
      <c r="R335" s="9">
        <v>317180.34000000003</v>
      </c>
      <c r="S335" s="9">
        <v>11624.49</v>
      </c>
      <c r="T335" s="9">
        <v>0</v>
      </c>
      <c r="U335" s="9"/>
      <c r="V335" s="9">
        <v>27911.88</v>
      </c>
      <c r="W335" s="9">
        <v>1173.57</v>
      </c>
      <c r="X335" s="9">
        <f t="shared" si="66"/>
        <v>28037.311197267529</v>
      </c>
      <c r="Y335" s="9">
        <f t="shared" si="67"/>
        <v>1176.7403475188498</v>
      </c>
      <c r="Z335" s="9">
        <f t="shared" si="68"/>
        <v>6375.5088268029494</v>
      </c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1:35" x14ac:dyDescent="0.25">
      <c r="A336" s="2">
        <v>6362</v>
      </c>
      <c r="B336" s="2" t="s">
        <v>658</v>
      </c>
      <c r="C336" s="2" t="s">
        <v>571</v>
      </c>
      <c r="D336" s="8" t="s">
        <v>659</v>
      </c>
      <c r="E336" s="9">
        <f t="shared" si="60"/>
        <v>2376.9538358691034</v>
      </c>
      <c r="F336" s="10">
        <f t="shared" si="61"/>
        <v>1.2081974851568798E-5</v>
      </c>
      <c r="G336" s="9">
        <f t="shared" si="69"/>
        <v>640.28322526494992</v>
      </c>
      <c r="H336" s="10">
        <f t="shared" si="62"/>
        <v>3.2545376812940735E-6</v>
      </c>
      <c r="I336" s="10">
        <v>1.1652483934466952E-5</v>
      </c>
      <c r="J336" s="11">
        <f t="shared" si="63"/>
        <v>4.2949091710184624E-7</v>
      </c>
      <c r="K336" s="43">
        <v>8.7999999999999995E-2</v>
      </c>
      <c r="L336" s="43">
        <v>3.7000000000000002E-3</v>
      </c>
      <c r="M336" s="43">
        <v>9.169999999999999E-2</v>
      </c>
      <c r="N336" s="9">
        <f t="shared" si="70"/>
        <v>99.778821869680328</v>
      </c>
      <c r="O336" s="12">
        <f t="shared" si="64"/>
        <v>5.0717233055048183E-7</v>
      </c>
      <c r="P336" s="45">
        <f t="shared" si="71"/>
        <v>540.50440339526961</v>
      </c>
      <c r="Q336" s="46">
        <f t="shared" si="65"/>
        <v>2.7473653507435916E-6</v>
      </c>
      <c r="R336" s="9">
        <v>26890</v>
      </c>
      <c r="S336" s="9">
        <v>0</v>
      </c>
      <c r="T336" s="9">
        <v>0</v>
      </c>
      <c r="U336" s="9"/>
      <c r="V336" s="9">
        <v>2366.3200000000002</v>
      </c>
      <c r="W336" s="9">
        <v>99.51</v>
      </c>
      <c r="X336" s="9">
        <f t="shared" si="66"/>
        <v>2376.9538358691034</v>
      </c>
      <c r="Y336" s="9">
        <f t="shared" si="67"/>
        <v>99.778821869680328</v>
      </c>
      <c r="Z336" s="9">
        <f t="shared" si="68"/>
        <v>540.50440339526961</v>
      </c>
      <c r="AA336" s="9"/>
      <c r="AB336" s="9"/>
      <c r="AC336" s="9"/>
      <c r="AD336" s="9"/>
      <c r="AE336" s="9"/>
      <c r="AF336" s="9"/>
      <c r="AG336" s="9"/>
      <c r="AH336" s="9"/>
      <c r="AI336" s="9"/>
    </row>
    <row r="337" spans="1:35" x14ac:dyDescent="0.25">
      <c r="A337" s="2">
        <v>6889</v>
      </c>
      <c r="B337" s="2" t="s">
        <v>660</v>
      </c>
      <c r="C337" s="2" t="s">
        <v>571</v>
      </c>
      <c r="D337" s="8" t="s">
        <v>661</v>
      </c>
      <c r="E337" s="9">
        <f t="shared" si="60"/>
        <v>12058.225173622654</v>
      </c>
      <c r="F337" s="10">
        <f t="shared" si="61"/>
        <v>6.129154512964869E-5</v>
      </c>
      <c r="G337" s="9">
        <f t="shared" si="69"/>
        <v>3248.0483016296712</v>
      </c>
      <c r="H337" s="10">
        <f t="shared" si="62"/>
        <v>1.6509718154716194E-5</v>
      </c>
      <c r="I337" s="10">
        <v>5.7964443433008089E-5</v>
      </c>
      <c r="J337" s="11">
        <f t="shared" si="63"/>
        <v>3.327101696640601E-6</v>
      </c>
      <c r="K337" s="43">
        <v>8.7999999999999995E-2</v>
      </c>
      <c r="L337" s="43">
        <v>3.7000000000000002E-3</v>
      </c>
      <c r="M337" s="43">
        <v>9.169999999999999E-2</v>
      </c>
      <c r="N337" s="9">
        <f t="shared" si="70"/>
        <v>506.08347878670543</v>
      </c>
      <c r="O337" s="12">
        <f t="shared" si="64"/>
        <v>2.5724049711128448E-6</v>
      </c>
      <c r="P337" s="45">
        <f t="shared" si="71"/>
        <v>2741.964822842966</v>
      </c>
      <c r="Q337" s="46">
        <f t="shared" si="65"/>
        <v>1.3937313183603351E-5</v>
      </c>
      <c r="R337" s="9">
        <v>136412.75</v>
      </c>
      <c r="S337" s="9">
        <v>0</v>
      </c>
      <c r="T337" s="9">
        <v>0</v>
      </c>
      <c r="U337" s="9"/>
      <c r="V337" s="9">
        <v>12004.28</v>
      </c>
      <c r="W337" s="9">
        <v>504.72</v>
      </c>
      <c r="X337" s="9">
        <f t="shared" si="66"/>
        <v>12058.225173622654</v>
      </c>
      <c r="Y337" s="9">
        <f t="shared" si="67"/>
        <v>506.08347878670543</v>
      </c>
      <c r="Z337" s="9">
        <f t="shared" si="68"/>
        <v>2741.964822842966</v>
      </c>
      <c r="AA337" s="9"/>
      <c r="AB337" s="9"/>
      <c r="AC337" s="9"/>
      <c r="AD337" s="9"/>
      <c r="AE337" s="9"/>
      <c r="AF337" s="9"/>
      <c r="AG337" s="9"/>
      <c r="AH337" s="9"/>
      <c r="AI337" s="9"/>
    </row>
    <row r="338" spans="1:35" x14ac:dyDescent="0.25">
      <c r="A338" s="2">
        <v>6412</v>
      </c>
      <c r="B338" s="2" t="s">
        <v>662</v>
      </c>
      <c r="C338" s="2" t="s">
        <v>571</v>
      </c>
      <c r="D338" s="8" t="s">
        <v>663</v>
      </c>
      <c r="E338" s="9">
        <f t="shared" si="60"/>
        <v>4287.6316815627106</v>
      </c>
      <c r="F338" s="10">
        <f t="shared" si="61"/>
        <v>2.1793884831797404E-5</v>
      </c>
      <c r="G338" s="9">
        <f t="shared" si="69"/>
        <v>1154.9955616341922</v>
      </c>
      <c r="H338" s="10">
        <f t="shared" si="62"/>
        <v>5.8708028396502515E-6</v>
      </c>
      <c r="I338" s="10">
        <v>7.9748968439736671E-6</v>
      </c>
      <c r="J338" s="11">
        <f t="shared" si="63"/>
        <v>1.3818987987823737E-5</v>
      </c>
      <c r="K338" s="43">
        <v>8.7999999999999995E-2</v>
      </c>
      <c r="L338" s="43">
        <v>3.7000000000000002E-3</v>
      </c>
      <c r="M338" s="43">
        <v>9.169999999999999E-2</v>
      </c>
      <c r="N338" s="9">
        <f t="shared" si="70"/>
        <v>180.0149923652267</v>
      </c>
      <c r="O338" s="12">
        <f t="shared" si="64"/>
        <v>9.1501003420488393E-7</v>
      </c>
      <c r="P338" s="45">
        <f t="shared" si="71"/>
        <v>974.98056926896538</v>
      </c>
      <c r="Q338" s="46">
        <f t="shared" si="65"/>
        <v>4.9557928054453675E-6</v>
      </c>
      <c r="R338" s="9">
        <v>48505</v>
      </c>
      <c r="S338" s="9">
        <v>0</v>
      </c>
      <c r="T338" s="9">
        <v>0</v>
      </c>
      <c r="U338" s="9"/>
      <c r="V338" s="9">
        <v>4268.45</v>
      </c>
      <c r="W338" s="9">
        <v>179.53</v>
      </c>
      <c r="X338" s="9">
        <f t="shared" si="66"/>
        <v>4287.6316815627106</v>
      </c>
      <c r="Y338" s="9">
        <f t="shared" si="67"/>
        <v>180.0149923652267</v>
      </c>
      <c r="Z338" s="9">
        <f t="shared" si="68"/>
        <v>974.98056926896538</v>
      </c>
      <c r="AA338" s="9"/>
      <c r="AB338" s="9"/>
      <c r="AC338" s="9"/>
      <c r="AD338" s="9"/>
      <c r="AE338" s="9"/>
      <c r="AF338" s="9"/>
      <c r="AG338" s="9"/>
      <c r="AH338" s="9"/>
      <c r="AI338" s="9"/>
    </row>
    <row r="339" spans="1:35" x14ac:dyDescent="0.25">
      <c r="A339" s="2">
        <v>7026</v>
      </c>
      <c r="B339" s="2" t="s">
        <v>664</v>
      </c>
      <c r="C339" s="2" t="s">
        <v>571</v>
      </c>
      <c r="D339" s="8" t="s">
        <v>665</v>
      </c>
      <c r="E339" s="9">
        <f t="shared" si="60"/>
        <v>25818.354195657463</v>
      </c>
      <c r="F339" s="10">
        <f t="shared" si="61"/>
        <v>1.3123380916936213E-4</v>
      </c>
      <c r="G339" s="9">
        <f t="shared" si="69"/>
        <v>6954.5814575446311</v>
      </c>
      <c r="H339" s="10">
        <f t="shared" si="62"/>
        <v>3.5349899104169266E-5</v>
      </c>
      <c r="I339" s="10">
        <v>1.0161032207797257E-4</v>
      </c>
      <c r="J339" s="11">
        <f t="shared" si="63"/>
        <v>2.9623487091389559E-5</v>
      </c>
      <c r="K339" s="43">
        <v>8.7999999999999995E-2</v>
      </c>
      <c r="L339" s="43">
        <v>3.7000000000000002E-3</v>
      </c>
      <c r="M339" s="43">
        <v>9.169999999999999E-2</v>
      </c>
      <c r="N339" s="9">
        <f t="shared" si="70"/>
        <v>1083.6495443595579</v>
      </c>
      <c r="O339" s="12">
        <f t="shared" si="64"/>
        <v>5.5081534800102718E-6</v>
      </c>
      <c r="P339" s="45">
        <f t="shared" si="71"/>
        <v>5870.9319131850734</v>
      </c>
      <c r="Q339" s="46">
        <f t="shared" si="65"/>
        <v>2.9841745624158994E-5</v>
      </c>
      <c r="R339" s="9">
        <v>292076.56</v>
      </c>
      <c r="S339" s="9">
        <v>0</v>
      </c>
      <c r="T339" s="9">
        <v>0</v>
      </c>
      <c r="U339" s="9"/>
      <c r="V339" s="9">
        <v>25702.85</v>
      </c>
      <c r="W339" s="9">
        <v>1080.73</v>
      </c>
      <c r="X339" s="9">
        <f t="shared" si="66"/>
        <v>25818.354195657463</v>
      </c>
      <c r="Y339" s="9">
        <f t="shared" si="67"/>
        <v>1083.6495443595579</v>
      </c>
      <c r="Z339" s="9">
        <f t="shared" si="68"/>
        <v>5870.9319131850734</v>
      </c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1:35" x14ac:dyDescent="0.25">
      <c r="A340" s="2">
        <v>6891</v>
      </c>
      <c r="B340" s="2" t="s">
        <v>666</v>
      </c>
      <c r="C340" s="2" t="s">
        <v>571</v>
      </c>
      <c r="D340" s="8" t="s">
        <v>667</v>
      </c>
      <c r="E340" s="9">
        <f t="shared" si="60"/>
        <v>55512.236434864331</v>
      </c>
      <c r="F340" s="10">
        <f t="shared" si="61"/>
        <v>2.8216679450787061E-4</v>
      </c>
      <c r="G340" s="9">
        <f t="shared" si="69"/>
        <v>14953.021741225857</v>
      </c>
      <c r="H340" s="10">
        <f t="shared" si="62"/>
        <v>7.6005696831884609E-5</v>
      </c>
      <c r="I340" s="10">
        <v>3.2389741310883947E-4</v>
      </c>
      <c r="J340" s="11">
        <f t="shared" si="63"/>
        <v>-4.1730618600968866E-5</v>
      </c>
      <c r="K340" s="43">
        <v>8.7999999999999995E-2</v>
      </c>
      <c r="L340" s="43">
        <v>3.7000000000000002E-3</v>
      </c>
      <c r="M340" s="43">
        <v>9.169999999999999E-2</v>
      </c>
      <c r="N340" s="9">
        <f t="shared" si="70"/>
        <v>2329.887129782011</v>
      </c>
      <c r="O340" s="12">
        <f t="shared" si="64"/>
        <v>1.1842736398255503E-5</v>
      </c>
      <c r="P340" s="45">
        <f t="shared" si="71"/>
        <v>12623.134611443846</v>
      </c>
      <c r="Q340" s="46">
        <f t="shared" si="65"/>
        <v>6.4162960433629111E-5</v>
      </c>
      <c r="R340" s="9">
        <v>608998.17000000004</v>
      </c>
      <c r="S340" s="9">
        <v>24864.61</v>
      </c>
      <c r="T340" s="9">
        <v>0</v>
      </c>
      <c r="U340" s="9"/>
      <c r="V340" s="9">
        <v>55263.89</v>
      </c>
      <c r="W340" s="9">
        <v>2323.61</v>
      </c>
      <c r="X340" s="9">
        <f t="shared" si="66"/>
        <v>55512.236434864331</v>
      </c>
      <c r="Y340" s="9">
        <f t="shared" si="67"/>
        <v>2329.887129782011</v>
      </c>
      <c r="Z340" s="9">
        <f t="shared" si="68"/>
        <v>12623.134611443846</v>
      </c>
      <c r="AA340" s="9"/>
      <c r="AB340" s="9"/>
      <c r="AC340" s="9"/>
      <c r="AD340" s="9"/>
      <c r="AE340" s="9"/>
      <c r="AF340" s="9"/>
      <c r="AG340" s="9"/>
      <c r="AH340" s="9"/>
      <c r="AI340" s="9"/>
    </row>
    <row r="341" spans="1:35" x14ac:dyDescent="0.25">
      <c r="A341" s="2">
        <v>6893</v>
      </c>
      <c r="B341" s="2" t="s">
        <v>668</v>
      </c>
      <c r="C341" s="2" t="s">
        <v>571</v>
      </c>
      <c r="D341" s="8" t="s">
        <v>669</v>
      </c>
      <c r="E341" s="9">
        <f t="shared" si="60"/>
        <v>103476.65601891717</v>
      </c>
      <c r="F341" s="10">
        <f t="shared" si="61"/>
        <v>5.2596829474724389E-4</v>
      </c>
      <c r="G341" s="9">
        <f t="shared" si="69"/>
        <v>27873.094202013446</v>
      </c>
      <c r="H341" s="10">
        <f t="shared" si="62"/>
        <v>1.4167798217292753E-4</v>
      </c>
      <c r="I341" s="10">
        <v>5.126281136923703E-4</v>
      </c>
      <c r="J341" s="11">
        <f t="shared" si="63"/>
        <v>1.3340181054873599E-5</v>
      </c>
      <c r="K341" s="43">
        <v>8.7999999999999995E-2</v>
      </c>
      <c r="L341" s="43">
        <v>3.7000000000000002E-3</v>
      </c>
      <c r="M341" s="43">
        <v>9.169999999999999E-2</v>
      </c>
      <c r="N341" s="9">
        <f t="shared" si="70"/>
        <v>4343.1512208564654</v>
      </c>
      <c r="O341" s="12">
        <f t="shared" si="64"/>
        <v>2.207608874648663E-5</v>
      </c>
      <c r="P341" s="45">
        <f t="shared" si="71"/>
        <v>23529.942981156979</v>
      </c>
      <c r="Q341" s="46">
        <f t="shared" si="65"/>
        <v>1.196018934264409E-4</v>
      </c>
      <c r="R341" s="9">
        <v>1134132.32</v>
      </c>
      <c r="S341" s="9">
        <v>18601.150000000001</v>
      </c>
      <c r="T341" s="9">
        <v>0</v>
      </c>
      <c r="U341" s="9"/>
      <c r="V341" s="9">
        <v>103013.73</v>
      </c>
      <c r="W341" s="9">
        <v>4331.45</v>
      </c>
      <c r="X341" s="9">
        <f t="shared" si="66"/>
        <v>103476.65601891717</v>
      </c>
      <c r="Y341" s="9">
        <f t="shared" si="67"/>
        <v>4343.1512208564654</v>
      </c>
      <c r="Z341" s="9">
        <f t="shared" si="68"/>
        <v>23529.942981156979</v>
      </c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1:35" x14ac:dyDescent="0.25">
      <c r="A342" s="2">
        <v>6406</v>
      </c>
      <c r="B342" s="2" t="s">
        <v>670</v>
      </c>
      <c r="C342" s="2" t="s">
        <v>571</v>
      </c>
      <c r="D342" s="8" t="s">
        <v>671</v>
      </c>
      <c r="E342" s="9">
        <f t="shared" si="60"/>
        <v>2239.5089453378264</v>
      </c>
      <c r="F342" s="10">
        <f t="shared" si="61"/>
        <v>1.1383347185428899E-5</v>
      </c>
      <c r="G342" s="9">
        <f t="shared" si="69"/>
        <v>603.25355828491865</v>
      </c>
      <c r="H342" s="10">
        <f t="shared" si="62"/>
        <v>3.0663171536324067E-6</v>
      </c>
      <c r="I342" s="10">
        <v>7.1570008807933531E-6</v>
      </c>
      <c r="J342" s="11">
        <f t="shared" si="63"/>
        <v>4.2263463046355457E-6</v>
      </c>
      <c r="K342" s="43">
        <v>8.7999999999999995E-2</v>
      </c>
      <c r="L342" s="43">
        <v>3.7000000000000002E-3</v>
      </c>
      <c r="M342" s="43">
        <v>9.169999999999999E-2</v>
      </c>
      <c r="N342" s="9">
        <f t="shared" si="70"/>
        <v>94.003261484097379</v>
      </c>
      <c r="O342" s="12">
        <f t="shared" si="64"/>
        <v>4.778153551312196E-7</v>
      </c>
      <c r="P342" s="45">
        <f t="shared" si="71"/>
        <v>509.25029680082127</v>
      </c>
      <c r="Q342" s="46">
        <f t="shared" si="65"/>
        <v>2.5885017985011871E-6</v>
      </c>
      <c r="R342" s="9">
        <v>25335.1</v>
      </c>
      <c r="S342" s="9">
        <v>0</v>
      </c>
      <c r="T342" s="9">
        <v>0</v>
      </c>
      <c r="U342" s="9"/>
      <c r="V342" s="9">
        <v>2229.4899999999998</v>
      </c>
      <c r="W342" s="9">
        <v>93.75</v>
      </c>
      <c r="X342" s="9">
        <f t="shared" si="66"/>
        <v>2239.5089453378264</v>
      </c>
      <c r="Y342" s="9">
        <f t="shared" si="67"/>
        <v>94.003261484097379</v>
      </c>
      <c r="Z342" s="9">
        <f t="shared" si="68"/>
        <v>509.25029680082127</v>
      </c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1:35" x14ac:dyDescent="0.25">
      <c r="A343" s="2">
        <v>6890</v>
      </c>
      <c r="B343" s="2" t="s">
        <v>672</v>
      </c>
      <c r="C343" s="2" t="s">
        <v>571</v>
      </c>
      <c r="D343" s="8" t="s">
        <v>673</v>
      </c>
      <c r="E343" s="9">
        <f t="shared" si="60"/>
        <v>10811.537838336004</v>
      </c>
      <c r="F343" s="10">
        <f t="shared" si="61"/>
        <v>5.4954676148263853E-5</v>
      </c>
      <c r="G343" s="9">
        <f t="shared" si="69"/>
        <v>2912.2585079562523</v>
      </c>
      <c r="H343" s="10">
        <f t="shared" si="62"/>
        <v>1.4802910146351014E-5</v>
      </c>
      <c r="I343" s="10">
        <v>4.7300279194042896E-5</v>
      </c>
      <c r="J343" s="11">
        <f t="shared" si="63"/>
        <v>7.6543969542209567E-6</v>
      </c>
      <c r="K343" s="43">
        <v>8.7999999999999995E-2</v>
      </c>
      <c r="L343" s="43">
        <v>3.7000000000000002E-3</v>
      </c>
      <c r="M343" s="43">
        <v>9.169999999999999E-2</v>
      </c>
      <c r="N343" s="9">
        <f t="shared" si="70"/>
        <v>453.78257085059317</v>
      </c>
      <c r="O343" s="12">
        <f t="shared" si="64"/>
        <v>2.3065612492606376E-6</v>
      </c>
      <c r="P343" s="45">
        <f t="shared" si="71"/>
        <v>2458.4759371056593</v>
      </c>
      <c r="Q343" s="46">
        <f t="shared" si="65"/>
        <v>1.2496348897090377E-5</v>
      </c>
      <c r="R343" s="9">
        <v>99732.57</v>
      </c>
      <c r="S343" s="9">
        <v>32095.62</v>
      </c>
      <c r="T343" s="9">
        <v>0</v>
      </c>
      <c r="U343" s="9"/>
      <c r="V343" s="9">
        <v>10763.17</v>
      </c>
      <c r="W343" s="9">
        <v>452.55999999999995</v>
      </c>
      <c r="X343" s="9">
        <f t="shared" si="66"/>
        <v>10811.537838336004</v>
      </c>
      <c r="Y343" s="9">
        <f t="shared" si="67"/>
        <v>453.78257085059317</v>
      </c>
      <c r="Z343" s="9">
        <f t="shared" si="68"/>
        <v>2458.4759371056593</v>
      </c>
      <c r="AA343" s="9"/>
      <c r="AB343" s="9"/>
      <c r="AC343" s="9"/>
      <c r="AD343" s="9"/>
      <c r="AE343" s="9"/>
      <c r="AF343" s="9"/>
      <c r="AG343" s="9"/>
      <c r="AH343" s="9"/>
      <c r="AI343" s="9"/>
    </row>
    <row r="344" spans="1:35" x14ac:dyDescent="0.25">
      <c r="A344" s="2">
        <v>6895</v>
      </c>
      <c r="B344" s="2" t="s">
        <v>674</v>
      </c>
      <c r="C344" s="2" t="s">
        <v>571</v>
      </c>
      <c r="D344" s="8" t="s">
        <v>675</v>
      </c>
      <c r="E344" s="9">
        <f t="shared" si="60"/>
        <v>12271.92119066295</v>
      </c>
      <c r="F344" s="10">
        <f t="shared" si="61"/>
        <v>6.2377754657490554E-5</v>
      </c>
      <c r="G344" s="9">
        <f t="shared" si="69"/>
        <v>3305.7158846211523</v>
      </c>
      <c r="H344" s="10">
        <f t="shared" si="62"/>
        <v>1.6802840501873215E-5</v>
      </c>
      <c r="I344" s="10">
        <v>7.1895628498237614E-5</v>
      </c>
      <c r="J344" s="11">
        <f t="shared" si="63"/>
        <v>-9.5178738407470601E-6</v>
      </c>
      <c r="K344" s="43">
        <v>8.7999999999999995E-2</v>
      </c>
      <c r="L344" s="43">
        <v>3.7000000000000002E-3</v>
      </c>
      <c r="M344" s="43">
        <v>9.169999999999999E-2</v>
      </c>
      <c r="N344" s="9">
        <f t="shared" si="70"/>
        <v>515.15792696197025</v>
      </c>
      <c r="O344" s="12">
        <f t="shared" si="64"/>
        <v>2.6185300800615118E-6</v>
      </c>
      <c r="P344" s="45">
        <f t="shared" si="71"/>
        <v>2790.5579576591822</v>
      </c>
      <c r="Q344" s="46">
        <f t="shared" si="65"/>
        <v>1.4184310421811703E-5</v>
      </c>
      <c r="R344" s="9">
        <v>138830.75</v>
      </c>
      <c r="S344" s="9">
        <v>0</v>
      </c>
      <c r="T344" s="9">
        <v>0</v>
      </c>
      <c r="U344" s="9"/>
      <c r="V344" s="9">
        <v>12217.02</v>
      </c>
      <c r="W344" s="9">
        <v>513.77</v>
      </c>
      <c r="X344" s="9">
        <f t="shared" si="66"/>
        <v>12271.92119066295</v>
      </c>
      <c r="Y344" s="9">
        <f t="shared" si="67"/>
        <v>515.15792696197025</v>
      </c>
      <c r="Z344" s="9">
        <f t="shared" si="68"/>
        <v>2790.5579576591822</v>
      </c>
      <c r="AA344" s="9"/>
      <c r="AB344" s="9"/>
      <c r="AC344" s="9"/>
      <c r="AD344" s="9"/>
      <c r="AE344" s="9"/>
      <c r="AF344" s="9"/>
      <c r="AG344" s="9"/>
      <c r="AH344" s="9"/>
      <c r="AI344" s="9"/>
    </row>
    <row r="345" spans="1:35" x14ac:dyDescent="0.25">
      <c r="A345" s="2">
        <v>6896</v>
      </c>
      <c r="B345" s="2" t="s">
        <v>676</v>
      </c>
      <c r="C345" s="2" t="s">
        <v>571</v>
      </c>
      <c r="D345" s="8" t="s">
        <v>677</v>
      </c>
      <c r="E345" s="9">
        <f t="shared" si="60"/>
        <v>22849.281382798879</v>
      </c>
      <c r="F345" s="10">
        <f t="shared" si="61"/>
        <v>1.161421138591258E-4</v>
      </c>
      <c r="G345" s="9">
        <f t="shared" si="69"/>
        <v>6154.8171732866631</v>
      </c>
      <c r="H345" s="10">
        <f t="shared" si="62"/>
        <v>3.1284724667975543E-5</v>
      </c>
      <c r="I345" s="10">
        <v>1.0558270190096211E-4</v>
      </c>
      <c r="J345" s="11">
        <f t="shared" si="63"/>
        <v>1.0559411958163686E-5</v>
      </c>
      <c r="K345" s="43">
        <v>8.7999999999999995E-2</v>
      </c>
      <c r="L345" s="43">
        <v>3.7000000000000002E-3</v>
      </c>
      <c r="M345" s="43">
        <v>9.169999999999999E-2</v>
      </c>
      <c r="N345" s="9">
        <f t="shared" si="70"/>
        <v>959.03380742895934</v>
      </c>
      <c r="O345" s="12">
        <f t="shared" si="64"/>
        <v>4.8747359617627206E-6</v>
      </c>
      <c r="P345" s="45">
        <f t="shared" si="71"/>
        <v>5195.7833658577038</v>
      </c>
      <c r="Q345" s="46">
        <f t="shared" si="65"/>
        <v>2.6409988706212822E-5</v>
      </c>
      <c r="R345" s="9">
        <v>258489</v>
      </c>
      <c r="S345" s="9">
        <v>793</v>
      </c>
      <c r="T345" s="9">
        <v>0</v>
      </c>
      <c r="U345" s="9"/>
      <c r="V345" s="9">
        <v>22747.06</v>
      </c>
      <c r="W345" s="9">
        <v>956.45</v>
      </c>
      <c r="X345" s="9">
        <f t="shared" si="66"/>
        <v>22849.281382798879</v>
      </c>
      <c r="Y345" s="9">
        <f t="shared" si="67"/>
        <v>959.03380742895934</v>
      </c>
      <c r="Z345" s="9">
        <f t="shared" si="68"/>
        <v>5195.7833658577038</v>
      </c>
      <c r="AA345" s="9"/>
      <c r="AB345" s="9"/>
      <c r="AC345" s="9"/>
      <c r="AD345" s="9"/>
      <c r="AE345" s="9"/>
      <c r="AF345" s="9"/>
      <c r="AG345" s="9"/>
      <c r="AH345" s="9"/>
      <c r="AI345" s="9"/>
    </row>
    <row r="346" spans="1:35" x14ac:dyDescent="0.25">
      <c r="A346" s="2">
        <v>6897</v>
      </c>
      <c r="B346" s="2" t="s">
        <v>678</v>
      </c>
      <c r="C346" s="2" t="s">
        <v>571</v>
      </c>
      <c r="D346" s="8" t="s">
        <v>679</v>
      </c>
      <c r="E346" s="9">
        <f t="shared" si="60"/>
        <v>26488.723241874359</v>
      </c>
      <c r="F346" s="10">
        <f t="shared" si="61"/>
        <v>1.3464127204703357E-4</v>
      </c>
      <c r="G346" s="9">
        <f t="shared" si="69"/>
        <v>7135.2051146665681</v>
      </c>
      <c r="H346" s="10">
        <f t="shared" si="62"/>
        <v>3.626800296046385E-5</v>
      </c>
      <c r="I346" s="10">
        <v>1.0546968740848243E-4</v>
      </c>
      <c r="J346" s="11">
        <f t="shared" si="63"/>
        <v>2.9171584638551135E-5</v>
      </c>
      <c r="K346" s="43">
        <v>8.7999999999999995E-2</v>
      </c>
      <c r="L346" s="43">
        <v>3.7000000000000002E-3</v>
      </c>
      <c r="M346" s="43">
        <v>9.169999999999999E-2</v>
      </c>
      <c r="N346" s="9">
        <f t="shared" si="70"/>
        <v>1111.8354822829497</v>
      </c>
      <c r="O346" s="12">
        <f t="shared" si="64"/>
        <v>5.651421636092817E-6</v>
      </c>
      <c r="P346" s="45">
        <f t="shared" si="71"/>
        <v>6023.3696323836184</v>
      </c>
      <c r="Q346" s="46">
        <f t="shared" si="65"/>
        <v>3.0616581324371032E-5</v>
      </c>
      <c r="R346" s="9">
        <v>299662.34999999998</v>
      </c>
      <c r="S346" s="9">
        <v>0</v>
      </c>
      <c r="T346" s="9">
        <v>0</v>
      </c>
      <c r="U346" s="9"/>
      <c r="V346" s="9">
        <v>26370.219999999998</v>
      </c>
      <c r="W346" s="9">
        <v>1108.8399999999999</v>
      </c>
      <c r="X346" s="9">
        <f t="shared" si="66"/>
        <v>26488.723241874359</v>
      </c>
      <c r="Y346" s="9">
        <f t="shared" si="67"/>
        <v>1111.8354822829497</v>
      </c>
      <c r="Z346" s="9">
        <f t="shared" si="68"/>
        <v>6023.3696323836184</v>
      </c>
      <c r="AA346" s="9"/>
      <c r="AB346" s="9"/>
      <c r="AC346" s="9"/>
      <c r="AD346" s="9"/>
      <c r="AE346" s="9"/>
      <c r="AF346" s="9"/>
      <c r="AG346" s="9"/>
      <c r="AH346" s="9"/>
      <c r="AI346" s="9"/>
    </row>
    <row r="347" spans="1:35" x14ac:dyDescent="0.25">
      <c r="A347" s="2">
        <v>6892</v>
      </c>
      <c r="B347" s="2" t="s">
        <v>680</v>
      </c>
      <c r="C347" s="2" t="s">
        <v>571</v>
      </c>
      <c r="D347" s="8" t="s">
        <v>681</v>
      </c>
      <c r="E347" s="9">
        <f t="shared" si="60"/>
        <v>106330.56361435699</v>
      </c>
      <c r="F347" s="10">
        <f t="shared" si="61"/>
        <v>5.4047460920589113E-4</v>
      </c>
      <c r="G347" s="9">
        <f t="shared" si="69"/>
        <v>28641.777454588042</v>
      </c>
      <c r="H347" s="10">
        <f t="shared" si="62"/>
        <v>1.4558517279071782E-4</v>
      </c>
      <c r="I347" s="10">
        <v>6.3830298836901347E-4</v>
      </c>
      <c r="J347" s="11">
        <f t="shared" si="63"/>
        <v>-9.7828379163122339E-5</v>
      </c>
      <c r="K347" s="43">
        <v>8.7999999999999995E-2</v>
      </c>
      <c r="L347" s="43">
        <v>3.7000000000000002E-3</v>
      </c>
      <c r="M347" s="43">
        <v>9.169999999999999E-2</v>
      </c>
      <c r="N347" s="9">
        <f t="shared" si="70"/>
        <v>4462.8737746826118</v>
      </c>
      <c r="O347" s="12">
        <f t="shared" si="64"/>
        <v>2.268463438278175E-5</v>
      </c>
      <c r="P347" s="45">
        <f t="shared" si="71"/>
        <v>24178.90367990543</v>
      </c>
      <c r="Q347" s="46">
        <f t="shared" si="65"/>
        <v>1.2290053840793605E-4</v>
      </c>
      <c r="R347" s="9">
        <v>1202896.3500000001</v>
      </c>
      <c r="S347" s="9">
        <v>97826.22</v>
      </c>
      <c r="T347" s="9">
        <v>0</v>
      </c>
      <c r="U347" s="9"/>
      <c r="V347" s="9">
        <v>105854.87</v>
      </c>
      <c r="W347" s="9">
        <v>4450.8500000000004</v>
      </c>
      <c r="X347" s="9">
        <f t="shared" si="66"/>
        <v>106330.56361435699</v>
      </c>
      <c r="Y347" s="9">
        <f t="shared" si="67"/>
        <v>4462.8737746826118</v>
      </c>
      <c r="Z347" s="9">
        <f t="shared" si="68"/>
        <v>24178.90367990543</v>
      </c>
      <c r="AA347" s="9"/>
      <c r="AB347" s="9"/>
      <c r="AC347" s="9"/>
      <c r="AD347" s="9"/>
      <c r="AE347" s="9"/>
      <c r="AF347" s="9"/>
      <c r="AG347" s="9"/>
      <c r="AH347" s="9"/>
      <c r="AI347" s="9"/>
    </row>
    <row r="348" spans="1:35" x14ac:dyDescent="0.25">
      <c r="A348" s="2">
        <v>6901</v>
      </c>
      <c r="B348" s="2" t="s">
        <v>682</v>
      </c>
      <c r="C348" s="2" t="s">
        <v>571</v>
      </c>
      <c r="D348" s="8" t="s">
        <v>683</v>
      </c>
      <c r="E348" s="9">
        <f t="shared" si="60"/>
        <v>76266.445039901882</v>
      </c>
      <c r="F348" s="10">
        <f t="shared" si="61"/>
        <v>3.8765972526922559E-4</v>
      </c>
      <c r="G348" s="9">
        <f t="shared" si="69"/>
        <v>20541.620527485786</v>
      </c>
      <c r="H348" s="10">
        <f t="shared" si="62"/>
        <v>1.0441235285194654E-4</v>
      </c>
      <c r="I348" s="10">
        <v>3.861769939335783E-4</v>
      </c>
      <c r="J348" s="11">
        <f t="shared" si="63"/>
        <v>1.4827313356472849E-6</v>
      </c>
      <c r="K348" s="43">
        <v>8.7999999999999995E-2</v>
      </c>
      <c r="L348" s="43">
        <v>3.7000000000000002E-3</v>
      </c>
      <c r="M348" s="43">
        <v>9.169999999999999E-2</v>
      </c>
      <c r="N348" s="9">
        <f t="shared" si="70"/>
        <v>3199.1089678122435</v>
      </c>
      <c r="O348" s="12">
        <f t="shared" si="64"/>
        <v>1.6260961198854451E-5</v>
      </c>
      <c r="P348" s="45">
        <f t="shared" si="71"/>
        <v>17342.511559673541</v>
      </c>
      <c r="Q348" s="46">
        <f t="shared" si="65"/>
        <v>8.8151391653092096E-5</v>
      </c>
      <c r="R348" s="9">
        <v>860287.18</v>
      </c>
      <c r="S348" s="9">
        <v>85462.450000000012</v>
      </c>
      <c r="T348" s="9">
        <v>0</v>
      </c>
      <c r="U348" s="9"/>
      <c r="V348" s="9">
        <v>75925.25</v>
      </c>
      <c r="W348" s="9">
        <v>3190.49</v>
      </c>
      <c r="X348" s="9">
        <f t="shared" si="66"/>
        <v>76266.445039901882</v>
      </c>
      <c r="Y348" s="9">
        <f t="shared" si="67"/>
        <v>3199.1089678122435</v>
      </c>
      <c r="Z348" s="9">
        <f t="shared" si="68"/>
        <v>17342.511559673541</v>
      </c>
      <c r="AA348" s="9"/>
      <c r="AB348" s="9"/>
      <c r="AC348" s="9"/>
      <c r="AD348" s="9"/>
      <c r="AE348" s="9"/>
      <c r="AF348" s="9"/>
      <c r="AG348" s="9"/>
      <c r="AH348" s="9"/>
      <c r="AI348" s="9"/>
    </row>
    <row r="349" spans="1:35" x14ac:dyDescent="0.25">
      <c r="A349" s="2">
        <v>6349</v>
      </c>
      <c r="B349" s="2" t="s">
        <v>684</v>
      </c>
      <c r="C349" s="2" t="s">
        <v>571</v>
      </c>
      <c r="D349" s="8" t="s">
        <v>685</v>
      </c>
      <c r="E349" s="9">
        <f t="shared" si="60"/>
        <v>1236.2506444102332</v>
      </c>
      <c r="F349" s="10">
        <f t="shared" si="61"/>
        <v>6.2838196394920182E-6</v>
      </c>
      <c r="G349" s="9">
        <f t="shared" si="69"/>
        <v>332.9753669453263</v>
      </c>
      <c r="H349" s="10">
        <f t="shared" si="62"/>
        <v>1.6925023738016205E-6</v>
      </c>
      <c r="I349" s="10">
        <v>6.5300092105434787E-6</v>
      </c>
      <c r="J349" s="11">
        <f t="shared" si="63"/>
        <v>-2.4618957105146047E-7</v>
      </c>
      <c r="K349" s="43">
        <v>8.7999999999999995E-2</v>
      </c>
      <c r="L349" s="43">
        <v>3.7000000000000002E-3</v>
      </c>
      <c r="M349" s="43">
        <v>9.169999999999999E-2</v>
      </c>
      <c r="N349" s="9">
        <f t="shared" si="70"/>
        <v>51.859719295546846</v>
      </c>
      <c r="O349" s="12">
        <f t="shared" si="64"/>
        <v>2.6360117511879127E-7</v>
      </c>
      <c r="P349" s="45">
        <f t="shared" si="71"/>
        <v>281.11564764977948</v>
      </c>
      <c r="Q349" s="46">
        <f t="shared" si="65"/>
        <v>1.4289011986828294E-6</v>
      </c>
      <c r="R349" s="9">
        <v>13986</v>
      </c>
      <c r="S349" s="9">
        <v>27530.94</v>
      </c>
      <c r="T349" s="9">
        <v>0</v>
      </c>
      <c r="U349" s="9"/>
      <c r="V349" s="9">
        <v>1230.72</v>
      </c>
      <c r="W349" s="9">
        <v>51.72</v>
      </c>
      <c r="X349" s="9">
        <f t="shared" si="66"/>
        <v>1236.2506444102332</v>
      </c>
      <c r="Y349" s="9">
        <f t="shared" si="67"/>
        <v>51.859719295546846</v>
      </c>
      <c r="Z349" s="9">
        <f t="shared" si="68"/>
        <v>281.11564764977948</v>
      </c>
      <c r="AA349" s="9"/>
      <c r="AB349" s="9"/>
      <c r="AC349" s="9"/>
      <c r="AD349" s="9"/>
      <c r="AE349" s="9"/>
      <c r="AF349" s="9"/>
      <c r="AG349" s="9"/>
      <c r="AH349" s="9"/>
      <c r="AI349" s="9"/>
    </row>
    <row r="350" spans="1:35" x14ac:dyDescent="0.25">
      <c r="A350" s="2">
        <v>6894</v>
      </c>
      <c r="B350" s="2" t="s">
        <v>686</v>
      </c>
      <c r="C350" s="2" t="s">
        <v>571</v>
      </c>
      <c r="D350" s="8" t="s">
        <v>687</v>
      </c>
      <c r="E350" s="9">
        <f t="shared" si="60"/>
        <v>20844.351881192462</v>
      </c>
      <c r="F350" s="10">
        <f t="shared" si="61"/>
        <v>1.0595112594340126E-4</v>
      </c>
      <c r="G350" s="9">
        <f t="shared" si="69"/>
        <v>5614.701903372481</v>
      </c>
      <c r="H350" s="10">
        <f t="shared" si="62"/>
        <v>2.85393372693745E-5</v>
      </c>
      <c r="I350" s="10">
        <v>1.3143564252006434E-4</v>
      </c>
      <c r="J350" s="11">
        <f t="shared" si="63"/>
        <v>-2.548451657666308E-5</v>
      </c>
      <c r="K350" s="43">
        <v>8.7999999999999995E-2</v>
      </c>
      <c r="L350" s="43">
        <v>3.7000000000000002E-3</v>
      </c>
      <c r="M350" s="43">
        <v>9.169999999999999E-2</v>
      </c>
      <c r="N350" s="9">
        <f t="shared" si="70"/>
        <v>874.82693916832466</v>
      </c>
      <c r="O350" s="12">
        <f t="shared" si="64"/>
        <v>4.4467153375075754E-6</v>
      </c>
      <c r="P350" s="45">
        <f t="shared" si="71"/>
        <v>4739.8749642041566</v>
      </c>
      <c r="Q350" s="46">
        <f t="shared" si="65"/>
        <v>2.4092621931866927E-5</v>
      </c>
      <c r="R350" s="9">
        <v>221074.88999999998</v>
      </c>
      <c r="S350" s="9">
        <v>32670.880000000001</v>
      </c>
      <c r="T350" s="9">
        <v>0</v>
      </c>
      <c r="U350" s="9"/>
      <c r="V350" s="9">
        <v>20751.100000000002</v>
      </c>
      <c r="W350" s="9">
        <v>872.47</v>
      </c>
      <c r="X350" s="9">
        <f t="shared" si="66"/>
        <v>20844.351881192462</v>
      </c>
      <c r="Y350" s="9">
        <f t="shared" si="67"/>
        <v>874.82693916832466</v>
      </c>
      <c r="Z350" s="9">
        <f t="shared" si="68"/>
        <v>4739.8749642041566</v>
      </c>
      <c r="AA350" s="9"/>
      <c r="AB350" s="9"/>
      <c r="AC350" s="9"/>
      <c r="AD350" s="9"/>
      <c r="AE350" s="9"/>
      <c r="AF350" s="9"/>
      <c r="AG350" s="9"/>
      <c r="AH350" s="9"/>
      <c r="AI350" s="9"/>
    </row>
    <row r="351" spans="1:35" x14ac:dyDescent="0.25">
      <c r="A351" s="2">
        <v>6903</v>
      </c>
      <c r="B351" s="2" t="s">
        <v>688</v>
      </c>
      <c r="C351" s="2" t="s">
        <v>571</v>
      </c>
      <c r="D351" s="8" t="s">
        <v>689</v>
      </c>
      <c r="E351" s="9">
        <f t="shared" si="60"/>
        <v>18493.766008317187</v>
      </c>
      <c r="F351" s="10">
        <f t="shared" si="61"/>
        <v>9.4003178543679056E-5</v>
      </c>
      <c r="G351" s="9">
        <f t="shared" si="69"/>
        <v>4981.5777213052042</v>
      </c>
      <c r="H351" s="10">
        <f t="shared" si="62"/>
        <v>2.5321188759199501E-5</v>
      </c>
      <c r="I351" s="10">
        <v>9.0765493826381428E-5</v>
      </c>
      <c r="J351" s="11">
        <f t="shared" si="63"/>
        <v>3.2376847172976278E-6</v>
      </c>
      <c r="K351" s="43">
        <v>8.7999999999999995E-2</v>
      </c>
      <c r="L351" s="43">
        <v>3.7000000000000002E-3</v>
      </c>
      <c r="M351" s="43">
        <v>9.169999999999999E-2</v>
      </c>
      <c r="N351" s="9">
        <f t="shared" si="70"/>
        <v>776.21125098740765</v>
      </c>
      <c r="O351" s="12">
        <f t="shared" si="64"/>
        <v>3.9454551756179176E-6</v>
      </c>
      <c r="P351" s="45">
        <f t="shared" si="71"/>
        <v>4205.3664703177965</v>
      </c>
      <c r="Q351" s="46">
        <f t="shared" si="65"/>
        <v>2.1375733583581584E-5</v>
      </c>
      <c r="R351" s="9">
        <v>209216.29</v>
      </c>
      <c r="S351" s="9">
        <v>25878.68</v>
      </c>
      <c r="T351" s="9">
        <v>0</v>
      </c>
      <c r="U351" s="9"/>
      <c r="V351" s="9">
        <v>18411.03</v>
      </c>
      <c r="W351" s="9">
        <v>774.12</v>
      </c>
      <c r="X351" s="9">
        <f t="shared" si="66"/>
        <v>18493.766008317187</v>
      </c>
      <c r="Y351" s="9">
        <f t="shared" si="67"/>
        <v>776.21125098740765</v>
      </c>
      <c r="Z351" s="9">
        <f t="shared" si="68"/>
        <v>4205.3664703177965</v>
      </c>
      <c r="AA351" s="9"/>
      <c r="AB351" s="9"/>
      <c r="AC351" s="9"/>
      <c r="AD351" s="9"/>
      <c r="AE351" s="9"/>
      <c r="AF351" s="9"/>
      <c r="AG351" s="9"/>
      <c r="AH351" s="9"/>
      <c r="AI351" s="9"/>
    </row>
    <row r="352" spans="1:35" x14ac:dyDescent="0.25">
      <c r="A352" s="2">
        <v>6898</v>
      </c>
      <c r="B352" s="2" t="s">
        <v>690</v>
      </c>
      <c r="C352" s="2" t="s">
        <v>571</v>
      </c>
      <c r="D352" s="8" t="s">
        <v>691</v>
      </c>
      <c r="E352" s="9">
        <f t="shared" si="60"/>
        <v>30075.861107308367</v>
      </c>
      <c r="F352" s="10">
        <f t="shared" si="61"/>
        <v>1.5287457082855462E-4</v>
      </c>
      <c r="G352" s="9">
        <f t="shared" si="69"/>
        <v>8101.4032694029474</v>
      </c>
      <c r="H352" s="10">
        <f t="shared" si="62"/>
        <v>4.1179155053953631E-5</v>
      </c>
      <c r="I352" s="10">
        <v>1.7207316026873553E-4</v>
      </c>
      <c r="J352" s="11">
        <f t="shared" si="63"/>
        <v>-1.9198589440180911E-5</v>
      </c>
      <c r="K352" s="43">
        <v>8.7999999999999995E-2</v>
      </c>
      <c r="L352" s="43">
        <v>3.7000000000000002E-3</v>
      </c>
      <c r="M352" s="43">
        <v>9.169999999999999E-2</v>
      </c>
      <c r="N352" s="9">
        <f t="shared" si="70"/>
        <v>1262.3409708030886</v>
      </c>
      <c r="O352" s="12">
        <f t="shared" si="64"/>
        <v>6.4164358740149082E-6</v>
      </c>
      <c r="P352" s="45">
        <f t="shared" si="71"/>
        <v>6839.0622985998589</v>
      </c>
      <c r="Q352" s="46">
        <f t="shared" si="65"/>
        <v>3.4762719179938723E-5</v>
      </c>
      <c r="R352" s="9">
        <v>340241.82</v>
      </c>
      <c r="S352" s="9">
        <v>0</v>
      </c>
      <c r="T352" s="9">
        <v>0</v>
      </c>
      <c r="U352" s="9"/>
      <c r="V352" s="9">
        <v>29941.31</v>
      </c>
      <c r="W352" s="9">
        <v>1258.94</v>
      </c>
      <c r="X352" s="9">
        <f t="shared" si="66"/>
        <v>30075.861107308367</v>
      </c>
      <c r="Y352" s="9">
        <f t="shared" si="67"/>
        <v>1262.3409708030886</v>
      </c>
      <c r="Z352" s="9">
        <f t="shared" si="68"/>
        <v>6839.0622985998589</v>
      </c>
      <c r="AA352" s="9"/>
      <c r="AB352" s="9"/>
      <c r="AC352" s="9"/>
      <c r="AD352" s="9"/>
      <c r="AE352" s="9"/>
      <c r="AF352" s="9"/>
      <c r="AG352" s="9"/>
      <c r="AH352" s="9"/>
      <c r="AI352" s="9"/>
    </row>
    <row r="353" spans="1:35" x14ac:dyDescent="0.25">
      <c r="A353" s="2">
        <v>7273</v>
      </c>
      <c r="B353" s="2" t="s">
        <v>692</v>
      </c>
      <c r="C353" s="2" t="s">
        <v>571</v>
      </c>
      <c r="D353" s="8" t="s">
        <v>693</v>
      </c>
      <c r="E353" s="9">
        <f t="shared" si="60"/>
        <v>8932.8933008280474</v>
      </c>
      <c r="F353" s="10">
        <f t="shared" si="61"/>
        <v>4.5405590375250053E-5</v>
      </c>
      <c r="G353" s="9">
        <f t="shared" si="69"/>
        <v>2406.2040460763233</v>
      </c>
      <c r="H353" s="10">
        <f t="shared" si="62"/>
        <v>1.2230652667180441E-5</v>
      </c>
      <c r="I353" s="10">
        <v>6.8087146218567175E-5</v>
      </c>
      <c r="J353" s="11">
        <f t="shared" si="63"/>
        <v>-2.2681555843317122E-5</v>
      </c>
      <c r="K353" s="43">
        <v>8.7999999999999995E-2</v>
      </c>
      <c r="L353" s="43">
        <v>3.7000000000000002E-3</v>
      </c>
      <c r="M353" s="43">
        <v>9.169999999999999E-2</v>
      </c>
      <c r="N353" s="9">
        <f t="shared" si="70"/>
        <v>374.92010134953443</v>
      </c>
      <c r="O353" s="12">
        <f t="shared" si="64"/>
        <v>1.905706020662553E-6</v>
      </c>
      <c r="P353" s="45">
        <f t="shared" si="71"/>
        <v>2031.2839447267888</v>
      </c>
      <c r="Q353" s="46">
        <f t="shared" si="65"/>
        <v>1.0324946646517888E-5</v>
      </c>
      <c r="R353" s="9">
        <v>97291.94</v>
      </c>
      <c r="S353" s="9">
        <v>0</v>
      </c>
      <c r="T353" s="9">
        <v>0</v>
      </c>
      <c r="U353" s="9"/>
      <c r="V353" s="9">
        <v>8892.93</v>
      </c>
      <c r="W353" s="9">
        <v>373.91</v>
      </c>
      <c r="X353" s="9">
        <f t="shared" si="66"/>
        <v>8932.8933008280474</v>
      </c>
      <c r="Y353" s="9">
        <f t="shared" si="67"/>
        <v>374.92010134953443</v>
      </c>
      <c r="Z353" s="9">
        <f t="shared" si="68"/>
        <v>2031.2839447267888</v>
      </c>
      <c r="AA353" s="9"/>
      <c r="AB353" s="9"/>
      <c r="AC353" s="9"/>
      <c r="AD353" s="9"/>
      <c r="AE353" s="9"/>
      <c r="AF353" s="9"/>
      <c r="AG353" s="9"/>
      <c r="AH353" s="9"/>
      <c r="AI353" s="9"/>
    </row>
    <row r="354" spans="1:35" x14ac:dyDescent="0.25">
      <c r="A354" s="2">
        <v>6900</v>
      </c>
      <c r="B354" s="2" t="s">
        <v>694</v>
      </c>
      <c r="C354" s="2" t="s">
        <v>571</v>
      </c>
      <c r="D354" s="8" t="s">
        <v>695</v>
      </c>
      <c r="E354" s="9">
        <f t="shared" si="60"/>
        <v>21487.900942192773</v>
      </c>
      <c r="F354" s="10">
        <f t="shared" si="61"/>
        <v>1.0922226375576585E-4</v>
      </c>
      <c r="G354" s="9">
        <f t="shared" si="69"/>
        <v>5788.0938113202656</v>
      </c>
      <c r="H354" s="10">
        <f t="shared" si="62"/>
        <v>2.942068239256436E-5</v>
      </c>
      <c r="I354" s="10">
        <v>1.3368797360258168E-4</v>
      </c>
      <c r="J354" s="11">
        <f t="shared" si="63"/>
        <v>-2.4465709846815825E-5</v>
      </c>
      <c r="K354" s="43">
        <v>8.7999999999999995E-2</v>
      </c>
      <c r="L354" s="43">
        <v>3.7000000000000002E-3</v>
      </c>
      <c r="M354" s="43">
        <v>9.169999999999999E-2</v>
      </c>
      <c r="N354" s="9">
        <f t="shared" si="70"/>
        <v>901.87982444662805</v>
      </c>
      <c r="O354" s="12">
        <f t="shared" si="64"/>
        <v>4.5842242258429386E-6</v>
      </c>
      <c r="P354" s="45">
        <f t="shared" si="71"/>
        <v>4886.2139868736376</v>
      </c>
      <c r="Q354" s="46">
        <f t="shared" si="65"/>
        <v>2.4836458166721424E-5</v>
      </c>
      <c r="R354" s="9">
        <v>243082.29</v>
      </c>
      <c r="S354" s="9">
        <v>0</v>
      </c>
      <c r="T354" s="9">
        <v>0</v>
      </c>
      <c r="U354" s="9"/>
      <c r="V354" s="9">
        <v>21391.77</v>
      </c>
      <c r="W354" s="9">
        <v>899.44999999999993</v>
      </c>
      <c r="X354" s="9">
        <f t="shared" si="66"/>
        <v>21487.900942192773</v>
      </c>
      <c r="Y354" s="9">
        <f t="shared" si="67"/>
        <v>901.87982444662805</v>
      </c>
      <c r="Z354" s="9">
        <f t="shared" si="68"/>
        <v>4886.2139868736376</v>
      </c>
      <c r="AA354" s="9"/>
      <c r="AB354" s="9"/>
      <c r="AC354" s="9"/>
      <c r="AD354" s="9"/>
      <c r="AE354" s="9"/>
      <c r="AF354" s="9"/>
      <c r="AG354" s="9"/>
      <c r="AH354" s="9"/>
      <c r="AI354" s="9"/>
    </row>
    <row r="355" spans="1:35" x14ac:dyDescent="0.25">
      <c r="A355" s="2">
        <v>6906</v>
      </c>
      <c r="B355" s="2" t="s">
        <v>696</v>
      </c>
      <c r="C355" s="2" t="s">
        <v>571</v>
      </c>
      <c r="D355" s="8" t="s">
        <v>697</v>
      </c>
      <c r="E355" s="9">
        <f t="shared" si="60"/>
        <v>53905.176893723699</v>
      </c>
      <c r="F355" s="10">
        <f t="shared" si="61"/>
        <v>2.7399816595983844E-4</v>
      </c>
      <c r="G355" s="9">
        <f t="shared" si="69"/>
        <v>14520.114693747939</v>
      </c>
      <c r="H355" s="10">
        <f t="shared" si="62"/>
        <v>7.3805245152189838E-5</v>
      </c>
      <c r="I355" s="10">
        <v>2.7387518251634614E-4</v>
      </c>
      <c r="J355" s="11">
        <f t="shared" si="63"/>
        <v>1.2298344349230116E-7</v>
      </c>
      <c r="K355" s="43">
        <v>8.7999999999999995E-2</v>
      </c>
      <c r="L355" s="43">
        <v>3.7000000000000002E-3</v>
      </c>
      <c r="M355" s="43">
        <v>9.169999999999999E-2</v>
      </c>
      <c r="N355" s="9">
        <f t="shared" si="70"/>
        <v>2262.4153488191846</v>
      </c>
      <c r="O355" s="12">
        <f t="shared" si="64"/>
        <v>1.1499779648956516E-5</v>
      </c>
      <c r="P355" s="45">
        <f t="shared" si="71"/>
        <v>12257.699344928755</v>
      </c>
      <c r="Q355" s="46">
        <f t="shared" si="65"/>
        <v>6.2305465503233325E-5</v>
      </c>
      <c r="R355" s="9">
        <v>609818.67999999993</v>
      </c>
      <c r="S355" s="9">
        <v>89924.09</v>
      </c>
      <c r="T355" s="9">
        <v>0</v>
      </c>
      <c r="U355" s="9"/>
      <c r="V355" s="9">
        <v>53664.02</v>
      </c>
      <c r="W355" s="9">
        <v>2256.3199999999997</v>
      </c>
      <c r="X355" s="9">
        <f t="shared" si="66"/>
        <v>53905.176893723699</v>
      </c>
      <c r="Y355" s="9">
        <f t="shared" si="67"/>
        <v>2262.4153488191846</v>
      </c>
      <c r="Z355" s="9">
        <f t="shared" si="68"/>
        <v>12257.699344928755</v>
      </c>
      <c r="AA355" s="9"/>
      <c r="AB355" s="9"/>
      <c r="AC355" s="9"/>
      <c r="AD355" s="9"/>
      <c r="AE355" s="9"/>
      <c r="AF355" s="9"/>
      <c r="AG355" s="9"/>
      <c r="AH355" s="9"/>
      <c r="AI355" s="9"/>
    </row>
    <row r="356" spans="1:35" x14ac:dyDescent="0.25">
      <c r="A356" s="2">
        <v>6992</v>
      </c>
      <c r="B356" s="2" t="s">
        <v>698</v>
      </c>
      <c r="C356" s="2" t="s">
        <v>571</v>
      </c>
      <c r="D356" s="8" t="s">
        <v>699</v>
      </c>
      <c r="E356" s="9">
        <f t="shared" si="60"/>
        <v>75701.296722203231</v>
      </c>
      <c r="F356" s="10">
        <f t="shared" si="61"/>
        <v>3.8478709574701827E-4</v>
      </c>
      <c r="G356" s="9">
        <f t="shared" si="69"/>
        <v>20391.150180540113</v>
      </c>
      <c r="H356" s="10">
        <f t="shared" si="62"/>
        <v>1.0364751723744261E-4</v>
      </c>
      <c r="I356" s="10">
        <v>3.7585892994552615E-4</v>
      </c>
      <c r="J356" s="11">
        <f t="shared" si="63"/>
        <v>8.9281658014921171E-6</v>
      </c>
      <c r="K356" s="43">
        <v>8.7999999999999995E-2</v>
      </c>
      <c r="L356" s="43">
        <v>3.7000000000000002E-3</v>
      </c>
      <c r="M356" s="43">
        <v>9.169999999999999E-2</v>
      </c>
      <c r="N356" s="9">
        <f t="shared" si="70"/>
        <v>3177.1498059295591</v>
      </c>
      <c r="O356" s="12">
        <f t="shared" si="64"/>
        <v>1.6149343531895802E-5</v>
      </c>
      <c r="P356" s="45">
        <f t="shared" si="71"/>
        <v>17214.000374610554</v>
      </c>
      <c r="Q356" s="46">
        <f t="shared" si="65"/>
        <v>8.7498173705546808E-5</v>
      </c>
      <c r="R356" s="9">
        <v>856392.28</v>
      </c>
      <c r="S356" s="9">
        <v>0</v>
      </c>
      <c r="T356" s="9">
        <v>0</v>
      </c>
      <c r="U356" s="9"/>
      <c r="V356" s="9">
        <v>75362.63</v>
      </c>
      <c r="W356" s="9">
        <v>3168.59</v>
      </c>
      <c r="X356" s="9">
        <f t="shared" si="66"/>
        <v>75701.296722203231</v>
      </c>
      <c r="Y356" s="9">
        <f t="shared" si="67"/>
        <v>3177.1498059295591</v>
      </c>
      <c r="Z356" s="9">
        <f t="shared" si="68"/>
        <v>17214.000374610554</v>
      </c>
      <c r="AA356" s="9"/>
      <c r="AB356" s="9"/>
      <c r="AC356" s="9"/>
      <c r="AD356" s="9"/>
      <c r="AE356" s="9"/>
      <c r="AF356" s="9"/>
      <c r="AG356" s="9"/>
      <c r="AH356" s="9"/>
      <c r="AI356" s="9"/>
    </row>
    <row r="357" spans="1:35" x14ac:dyDescent="0.25">
      <c r="A357" s="2">
        <v>6881</v>
      </c>
      <c r="B357" s="2" t="s">
        <v>700</v>
      </c>
      <c r="C357" s="2" t="s">
        <v>571</v>
      </c>
      <c r="D357" s="8" t="s">
        <v>701</v>
      </c>
      <c r="E357" s="9">
        <f t="shared" si="60"/>
        <v>23009.086305948924</v>
      </c>
      <c r="F357" s="10">
        <f t="shared" si="61"/>
        <v>1.1695439680443162E-4</v>
      </c>
      <c r="G357" s="9">
        <f t="shared" si="69"/>
        <v>6197.8037217968231</v>
      </c>
      <c r="H357" s="10">
        <f t="shared" si="62"/>
        <v>3.1503223820217426E-5</v>
      </c>
      <c r="I357" s="10">
        <v>1.0277102866834117E-4</v>
      </c>
      <c r="J357" s="11">
        <f t="shared" si="63"/>
        <v>1.4183368136090442E-5</v>
      </c>
      <c r="K357" s="43">
        <v>8.7999999999999995E-2</v>
      </c>
      <c r="L357" s="43">
        <v>3.7000000000000002E-3</v>
      </c>
      <c r="M357" s="43">
        <v>9.169999999999999E-2</v>
      </c>
      <c r="N357" s="9">
        <f t="shared" si="70"/>
        <v>965.68171808111481</v>
      </c>
      <c r="O357" s="12">
        <f t="shared" si="64"/>
        <v>4.9085270636776011E-6</v>
      </c>
      <c r="P357" s="45">
        <f t="shared" si="71"/>
        <v>5232.1220037157082</v>
      </c>
      <c r="Q357" s="46">
        <f t="shared" si="65"/>
        <v>2.6594696756539824E-5</v>
      </c>
      <c r="R357" s="9">
        <v>260297.43</v>
      </c>
      <c r="S357" s="9">
        <v>0</v>
      </c>
      <c r="T357" s="9">
        <v>0</v>
      </c>
      <c r="U357" s="9"/>
      <c r="V357" s="9">
        <v>22906.15</v>
      </c>
      <c r="W357" s="9">
        <v>963.08</v>
      </c>
      <c r="X357" s="9">
        <f t="shared" si="66"/>
        <v>23009.086305948924</v>
      </c>
      <c r="Y357" s="9">
        <f t="shared" si="67"/>
        <v>965.68171808111481</v>
      </c>
      <c r="Z357" s="9">
        <f t="shared" si="68"/>
        <v>5232.1220037157082</v>
      </c>
      <c r="AA357" s="9"/>
      <c r="AB357" s="9"/>
      <c r="AC357" s="9"/>
      <c r="AD357" s="9"/>
      <c r="AE357" s="9"/>
      <c r="AF357" s="9"/>
      <c r="AG357" s="9"/>
      <c r="AH357" s="9"/>
      <c r="AI357" s="9"/>
    </row>
    <row r="358" spans="1:35" x14ac:dyDescent="0.25">
      <c r="A358" s="2">
        <v>6904</v>
      </c>
      <c r="B358" s="2" t="s">
        <v>702</v>
      </c>
      <c r="C358" s="2" t="s">
        <v>571</v>
      </c>
      <c r="D358" s="8" t="s">
        <v>703</v>
      </c>
      <c r="E358" s="9">
        <f t="shared" si="60"/>
        <v>16158.418306817781</v>
      </c>
      <c r="F358" s="10">
        <f t="shared" si="61"/>
        <v>8.2132686246604998E-5</v>
      </c>
      <c r="G358" s="9">
        <f t="shared" si="69"/>
        <v>4352.4901437249018</v>
      </c>
      <c r="H358" s="10">
        <f t="shared" si="62"/>
        <v>2.2123558171232919E-5</v>
      </c>
      <c r="I358" s="10">
        <v>7.5360663449353639E-5</v>
      </c>
      <c r="J358" s="11">
        <f t="shared" si="63"/>
        <v>6.7720227972513597E-6</v>
      </c>
      <c r="K358" s="43">
        <v>8.7999999999999995E-2</v>
      </c>
      <c r="L358" s="43">
        <v>3.7000000000000002E-3</v>
      </c>
      <c r="M358" s="43">
        <v>9.169999999999999E-2</v>
      </c>
      <c r="N358" s="9">
        <f t="shared" si="70"/>
        <v>678.16710263631387</v>
      </c>
      <c r="O358" s="12">
        <f t="shared" si="64"/>
        <v>3.4471001310874572E-6</v>
      </c>
      <c r="P358" s="45">
        <f t="shared" si="71"/>
        <v>3674.3230410885876</v>
      </c>
      <c r="Q358" s="46">
        <f t="shared" si="65"/>
        <v>1.867645804014546E-5</v>
      </c>
      <c r="R358" s="9">
        <v>182796.57</v>
      </c>
      <c r="S358" s="9">
        <v>0</v>
      </c>
      <c r="T358" s="9">
        <v>0</v>
      </c>
      <c r="U358" s="9"/>
      <c r="V358" s="9">
        <v>16086.13</v>
      </c>
      <c r="W358" s="9">
        <v>676.34</v>
      </c>
      <c r="X358" s="9">
        <f t="shared" si="66"/>
        <v>16158.418306817781</v>
      </c>
      <c r="Y358" s="9">
        <f t="shared" si="67"/>
        <v>678.16710263631387</v>
      </c>
      <c r="Z358" s="9">
        <f t="shared" si="68"/>
        <v>3674.3230410885876</v>
      </c>
      <c r="AA358" s="9"/>
      <c r="AB358" s="9"/>
      <c r="AC358" s="9"/>
      <c r="AD358" s="9"/>
      <c r="AE358" s="9"/>
      <c r="AF358" s="9"/>
      <c r="AG358" s="9"/>
      <c r="AH358" s="9"/>
      <c r="AI358" s="9"/>
    </row>
    <row r="359" spans="1:35" x14ac:dyDescent="0.25">
      <c r="A359" s="2">
        <v>6905</v>
      </c>
      <c r="B359" s="2" t="s">
        <v>704</v>
      </c>
      <c r="C359" s="2" t="s">
        <v>571</v>
      </c>
      <c r="D359" s="8" t="s">
        <v>705</v>
      </c>
      <c r="E359" s="9">
        <f t="shared" si="60"/>
        <v>59774.384108002145</v>
      </c>
      <c r="F359" s="10">
        <f t="shared" si="61"/>
        <v>3.0383114499858802E-4</v>
      </c>
      <c r="G359" s="9">
        <f t="shared" si="69"/>
        <v>16100.938941215974</v>
      </c>
      <c r="H359" s="10">
        <f t="shared" si="62"/>
        <v>8.184052060198649E-5</v>
      </c>
      <c r="I359" s="10">
        <v>3.0001378981503078E-4</v>
      </c>
      <c r="J359" s="11">
        <f t="shared" si="63"/>
        <v>3.8173551835572425E-6</v>
      </c>
      <c r="K359" s="43">
        <v>8.7999999999999995E-2</v>
      </c>
      <c r="L359" s="43">
        <v>3.7000000000000002E-3</v>
      </c>
      <c r="M359" s="43">
        <v>9.169999999999999E-2</v>
      </c>
      <c r="N359" s="9">
        <f t="shared" si="70"/>
        <v>2508.6186642837747</v>
      </c>
      <c r="O359" s="12">
        <f t="shared" si="64"/>
        <v>1.2751222660144995E-5</v>
      </c>
      <c r="P359" s="45">
        <f t="shared" si="71"/>
        <v>13592.3202769322</v>
      </c>
      <c r="Q359" s="46">
        <f t="shared" si="65"/>
        <v>6.9089297941841489E-5</v>
      </c>
      <c r="R359" s="9">
        <v>676215.21</v>
      </c>
      <c r="S359" s="9">
        <v>124300.41</v>
      </c>
      <c r="T359" s="9">
        <v>0</v>
      </c>
      <c r="U359" s="9"/>
      <c r="V359" s="9">
        <v>59506.97</v>
      </c>
      <c r="W359" s="9">
        <v>2501.86</v>
      </c>
      <c r="X359" s="9">
        <f t="shared" si="66"/>
        <v>59774.384108002145</v>
      </c>
      <c r="Y359" s="9">
        <f t="shared" si="67"/>
        <v>2508.6186642837747</v>
      </c>
      <c r="Z359" s="9">
        <f t="shared" si="68"/>
        <v>13592.3202769322</v>
      </c>
      <c r="AA359" s="9"/>
      <c r="AB359" s="9"/>
      <c r="AC359" s="9"/>
      <c r="AD359" s="9"/>
      <c r="AE359" s="9"/>
      <c r="AF359" s="9"/>
      <c r="AG359" s="9"/>
      <c r="AH359" s="9"/>
      <c r="AI359" s="9"/>
    </row>
    <row r="360" spans="1:35" x14ac:dyDescent="0.25">
      <c r="A360" s="2">
        <v>6907</v>
      </c>
      <c r="B360" s="2" t="s">
        <v>706</v>
      </c>
      <c r="C360" s="2" t="s">
        <v>571</v>
      </c>
      <c r="D360" s="8" t="s">
        <v>707</v>
      </c>
      <c r="E360" s="9">
        <f t="shared" si="60"/>
        <v>13724.218367671785</v>
      </c>
      <c r="F360" s="10">
        <f t="shared" si="61"/>
        <v>6.9759731414817608E-5</v>
      </c>
      <c r="G360" s="9">
        <f t="shared" si="69"/>
        <v>3696.8030839317298</v>
      </c>
      <c r="H360" s="10">
        <f t="shared" si="62"/>
        <v>1.879072332716721E-5</v>
      </c>
      <c r="I360" s="10">
        <v>6.8385175516341007E-5</v>
      </c>
      <c r="J360" s="11">
        <f t="shared" si="63"/>
        <v>1.3745558984766011E-6</v>
      </c>
      <c r="K360" s="43">
        <v>8.7999999999999995E-2</v>
      </c>
      <c r="L360" s="43">
        <v>3.7000000000000002E-3</v>
      </c>
      <c r="M360" s="43">
        <v>9.169999999999999E-2</v>
      </c>
      <c r="N360" s="9">
        <f t="shared" si="70"/>
        <v>576.00185130175737</v>
      </c>
      <c r="O360" s="12">
        <f t="shared" si="64"/>
        <v>2.9277976613880449E-6</v>
      </c>
      <c r="P360" s="45">
        <f t="shared" si="71"/>
        <v>3120.8012326299727</v>
      </c>
      <c r="Q360" s="46">
        <f t="shared" si="65"/>
        <v>1.5862925665779164E-5</v>
      </c>
      <c r="R360" s="9">
        <v>154692.47</v>
      </c>
      <c r="S360" s="9">
        <v>57019.31</v>
      </c>
      <c r="T360" s="9">
        <v>0</v>
      </c>
      <c r="U360" s="9"/>
      <c r="V360" s="9">
        <v>13662.82</v>
      </c>
      <c r="W360" s="9">
        <v>574.45000000000005</v>
      </c>
      <c r="X360" s="9">
        <f t="shared" si="66"/>
        <v>13724.218367671785</v>
      </c>
      <c r="Y360" s="9">
        <f t="shared" si="67"/>
        <v>576.00185130175737</v>
      </c>
      <c r="Z360" s="9">
        <f t="shared" si="68"/>
        <v>3120.8012326299727</v>
      </c>
      <c r="AA360" s="9"/>
      <c r="AB360" s="9"/>
      <c r="AC360" s="9"/>
      <c r="AD360" s="9"/>
      <c r="AE360" s="9"/>
      <c r="AF360" s="9"/>
      <c r="AG360" s="9"/>
      <c r="AH360" s="9"/>
      <c r="AI360" s="9"/>
    </row>
    <row r="361" spans="1:35" x14ac:dyDescent="0.25">
      <c r="A361" s="2">
        <v>6908</v>
      </c>
      <c r="B361" s="2" t="s">
        <v>708</v>
      </c>
      <c r="C361" s="2" t="s">
        <v>571</v>
      </c>
      <c r="D361" s="8" t="s">
        <v>709</v>
      </c>
      <c r="E361" s="9">
        <f t="shared" si="60"/>
        <v>101747.19890479374</v>
      </c>
      <c r="F361" s="10">
        <f t="shared" si="61"/>
        <v>5.1717752353225895E-4</v>
      </c>
      <c r="G361" s="9">
        <f t="shared" si="69"/>
        <v>27407.070476961933</v>
      </c>
      <c r="H361" s="10">
        <f t="shared" si="62"/>
        <v>1.3930919955656339E-4</v>
      </c>
      <c r="I361" s="10">
        <v>5.2197287352547081E-4</v>
      </c>
      <c r="J361" s="11">
        <f t="shared" si="63"/>
        <v>-4.7953499932118591E-6</v>
      </c>
      <c r="K361" s="43">
        <v>8.7999999999999995E-2</v>
      </c>
      <c r="L361" s="43">
        <v>3.7000000000000002E-3</v>
      </c>
      <c r="M361" s="43">
        <v>9.169999999999999E-2</v>
      </c>
      <c r="N361" s="9">
        <f t="shared" si="70"/>
        <v>4270.3952032214129</v>
      </c>
      <c r="O361" s="12">
        <f t="shared" si="64"/>
        <v>2.1706272403357865E-5</v>
      </c>
      <c r="P361" s="45">
        <f t="shared" si="71"/>
        <v>23136.675273740522</v>
      </c>
      <c r="Q361" s="46">
        <f t="shared" si="65"/>
        <v>1.1760292715320555E-4</v>
      </c>
      <c r="R361" s="9">
        <v>1150847.72</v>
      </c>
      <c r="S361" s="9">
        <v>329565.59000000003</v>
      </c>
      <c r="T361" s="9">
        <v>0</v>
      </c>
      <c r="U361" s="9"/>
      <c r="V361" s="9">
        <v>101292.01</v>
      </c>
      <c r="W361" s="9">
        <v>4258.8899999999994</v>
      </c>
      <c r="X361" s="9">
        <f t="shared" si="66"/>
        <v>101747.19890479374</v>
      </c>
      <c r="Y361" s="9">
        <f t="shared" si="67"/>
        <v>4270.3952032214129</v>
      </c>
      <c r="Z361" s="9">
        <f t="shared" si="68"/>
        <v>23136.675273740522</v>
      </c>
      <c r="AA361" s="9"/>
      <c r="AB361" s="9"/>
      <c r="AC361" s="9"/>
      <c r="AD361" s="9"/>
      <c r="AE361" s="9"/>
      <c r="AF361" s="9"/>
      <c r="AG361" s="9"/>
      <c r="AH361" s="9"/>
      <c r="AI361" s="9"/>
    </row>
    <row r="362" spans="1:35" x14ac:dyDescent="0.25">
      <c r="A362" s="2">
        <v>6909</v>
      </c>
      <c r="B362" s="2" t="s">
        <v>710</v>
      </c>
      <c r="C362" s="2" t="s">
        <v>571</v>
      </c>
      <c r="D362" s="8" t="s">
        <v>711</v>
      </c>
      <c r="E362" s="9">
        <f t="shared" si="60"/>
        <v>32498.931254836396</v>
      </c>
      <c r="F362" s="10">
        <f t="shared" si="61"/>
        <v>1.6519095331114352E-4</v>
      </c>
      <c r="G362" s="9">
        <f t="shared" si="69"/>
        <v>8754.088214660118</v>
      </c>
      <c r="H362" s="10">
        <f t="shared" si="62"/>
        <v>4.4496730252763236E-5</v>
      </c>
      <c r="I362" s="10">
        <v>1.5890278027752759E-4</v>
      </c>
      <c r="J362" s="11">
        <f t="shared" si="63"/>
        <v>6.2881730336159371E-6</v>
      </c>
      <c r="K362" s="43">
        <v>8.7999999999999995E-2</v>
      </c>
      <c r="L362" s="43">
        <v>3.7000000000000002E-3</v>
      </c>
      <c r="M362" s="43">
        <v>9.169999999999999E-2</v>
      </c>
      <c r="N362" s="9">
        <f t="shared" si="70"/>
        <v>1364.0349524534051</v>
      </c>
      <c r="O362" s="12">
        <f t="shared" si="64"/>
        <v>6.9333428960672645E-6</v>
      </c>
      <c r="P362" s="45">
        <f t="shared" si="71"/>
        <v>7390.053262206713</v>
      </c>
      <c r="Q362" s="46">
        <f t="shared" si="65"/>
        <v>3.7563387356695974E-5</v>
      </c>
      <c r="R362" s="9">
        <v>365846.94</v>
      </c>
      <c r="S362" s="9">
        <v>99972.61</v>
      </c>
      <c r="T362" s="9">
        <v>0</v>
      </c>
      <c r="U362" s="9"/>
      <c r="V362" s="9">
        <v>32353.539999999997</v>
      </c>
      <c r="W362" s="9">
        <v>1360.3600000000001</v>
      </c>
      <c r="X362" s="9">
        <f t="shared" si="66"/>
        <v>32498.931254836396</v>
      </c>
      <c r="Y362" s="9">
        <f t="shared" si="67"/>
        <v>1364.0349524534051</v>
      </c>
      <c r="Z362" s="9">
        <f t="shared" si="68"/>
        <v>7390.053262206713</v>
      </c>
      <c r="AA362" s="9"/>
      <c r="AB362" s="9"/>
      <c r="AC362" s="9"/>
      <c r="AD362" s="9"/>
      <c r="AE362" s="9"/>
      <c r="AF362" s="9"/>
      <c r="AG362" s="9"/>
      <c r="AH362" s="9"/>
      <c r="AI362" s="9"/>
    </row>
    <row r="363" spans="1:35" x14ac:dyDescent="0.25">
      <c r="A363" s="2">
        <v>6973</v>
      </c>
      <c r="B363" s="2" t="s">
        <v>712</v>
      </c>
      <c r="C363" s="2" t="s">
        <v>571</v>
      </c>
      <c r="D363" s="8" t="s">
        <v>713</v>
      </c>
      <c r="E363" s="9">
        <f t="shared" si="60"/>
        <v>18208.359176871956</v>
      </c>
      <c r="F363" s="10">
        <f t="shared" si="61"/>
        <v>9.255246540489132E-5</v>
      </c>
      <c r="G363" s="9">
        <f t="shared" si="69"/>
        <v>4904.6856873690231</v>
      </c>
      <c r="H363" s="10">
        <f t="shared" si="62"/>
        <v>2.4930349187019408E-5</v>
      </c>
      <c r="I363" s="10">
        <v>8.8460847114950984E-5</v>
      </c>
      <c r="J363" s="11">
        <f t="shared" si="63"/>
        <v>4.0916182899403358E-6</v>
      </c>
      <c r="K363" s="43">
        <v>8.7999999999999995E-2</v>
      </c>
      <c r="L363" s="43">
        <v>3.7000000000000002E-3</v>
      </c>
      <c r="M363" s="43">
        <v>9.169999999999999E-2</v>
      </c>
      <c r="N363" s="9">
        <f t="shared" si="70"/>
        <v>764.21894157567635</v>
      </c>
      <c r="O363" s="12">
        <f t="shared" si="64"/>
        <v>3.8844986780459773E-6</v>
      </c>
      <c r="P363" s="45">
        <f t="shared" si="71"/>
        <v>4140.4667457933465</v>
      </c>
      <c r="Q363" s="46">
        <f t="shared" si="65"/>
        <v>2.1045850508973429E-5</v>
      </c>
      <c r="R363" s="9">
        <v>205987.32</v>
      </c>
      <c r="S363" s="9">
        <v>26555.1</v>
      </c>
      <c r="T363" s="9">
        <v>0</v>
      </c>
      <c r="U363" s="9"/>
      <c r="V363" s="9">
        <v>18126.900000000001</v>
      </c>
      <c r="W363" s="9">
        <v>762.16</v>
      </c>
      <c r="X363" s="9">
        <f t="shared" si="66"/>
        <v>18208.359176871956</v>
      </c>
      <c r="Y363" s="9">
        <f t="shared" si="67"/>
        <v>764.21894157567635</v>
      </c>
      <c r="Z363" s="9">
        <f t="shared" si="68"/>
        <v>4140.4667457933465</v>
      </c>
      <c r="AA363" s="9"/>
      <c r="AB363" s="9"/>
      <c r="AC363" s="9"/>
      <c r="AD363" s="9"/>
      <c r="AE363" s="9"/>
      <c r="AF363" s="9"/>
      <c r="AG363" s="9"/>
      <c r="AH363" s="9"/>
      <c r="AI363" s="9"/>
    </row>
    <row r="364" spans="1:35" x14ac:dyDescent="0.25">
      <c r="A364" s="2">
        <v>6882</v>
      </c>
      <c r="B364" s="2" t="s">
        <v>714</v>
      </c>
      <c r="C364" s="2" t="s">
        <v>571</v>
      </c>
      <c r="D364" s="8" t="s">
        <v>715</v>
      </c>
      <c r="E364" s="9">
        <f t="shared" si="60"/>
        <v>42833.585648169683</v>
      </c>
      <c r="F364" s="10">
        <f t="shared" si="61"/>
        <v>2.1772164725886723E-4</v>
      </c>
      <c r="G364" s="9">
        <f t="shared" si="69"/>
        <v>11537.852387238607</v>
      </c>
      <c r="H364" s="10">
        <f t="shared" si="62"/>
        <v>5.8646508097941244E-5</v>
      </c>
      <c r="I364" s="10">
        <v>2.1144937261119705E-4</v>
      </c>
      <c r="J364" s="11">
        <f t="shared" si="63"/>
        <v>6.2722746476701768E-6</v>
      </c>
      <c r="K364" s="43">
        <v>8.7999999999999995E-2</v>
      </c>
      <c r="L364" s="43">
        <v>3.7000000000000002E-3</v>
      </c>
      <c r="M364" s="43">
        <v>9.169999999999999E-2</v>
      </c>
      <c r="N364" s="9">
        <f t="shared" si="70"/>
        <v>1797.7634941873907</v>
      </c>
      <c r="O364" s="12">
        <f t="shared" si="64"/>
        <v>9.1379702028999078E-6</v>
      </c>
      <c r="P364" s="45">
        <f t="shared" si="71"/>
        <v>9740.0888930512156</v>
      </c>
      <c r="Q364" s="46">
        <f t="shared" si="65"/>
        <v>4.9508537895041335E-5</v>
      </c>
      <c r="R364" s="9">
        <v>483840.27</v>
      </c>
      <c r="S364" s="9">
        <v>0</v>
      </c>
      <c r="T364" s="9">
        <v>0</v>
      </c>
      <c r="U364" s="9"/>
      <c r="V364" s="9">
        <v>42641.960000000006</v>
      </c>
      <c r="W364" s="9">
        <v>1792.92</v>
      </c>
      <c r="X364" s="9">
        <f t="shared" si="66"/>
        <v>42833.585648169683</v>
      </c>
      <c r="Y364" s="9">
        <f t="shared" si="67"/>
        <v>1797.7634941873907</v>
      </c>
      <c r="Z364" s="9">
        <f t="shared" si="68"/>
        <v>9740.0888930512156</v>
      </c>
      <c r="AA364" s="9"/>
      <c r="AB364" s="9"/>
      <c r="AC364" s="9"/>
      <c r="AD364" s="9"/>
      <c r="AE364" s="9"/>
      <c r="AF364" s="9"/>
      <c r="AG364" s="9"/>
      <c r="AH364" s="9"/>
      <c r="AI364" s="9"/>
    </row>
    <row r="365" spans="1:35" x14ac:dyDescent="0.25">
      <c r="A365" s="2">
        <v>6911</v>
      </c>
      <c r="B365" s="2" t="s">
        <v>716</v>
      </c>
      <c r="C365" s="2" t="s">
        <v>571</v>
      </c>
      <c r="D365" s="8" t="s">
        <v>717</v>
      </c>
      <c r="E365" s="9">
        <f t="shared" si="60"/>
        <v>44444.211142400898</v>
      </c>
      <c r="F365" s="10">
        <f t="shared" si="61"/>
        <v>2.2590840142419665E-4</v>
      </c>
      <c r="G365" s="9">
        <f t="shared" si="69"/>
        <v>11971.600391141401</v>
      </c>
      <c r="H365" s="10">
        <f t="shared" si="62"/>
        <v>6.085123433031066E-5</v>
      </c>
      <c r="I365" s="10">
        <v>2.4860010144541107E-4</v>
      </c>
      <c r="J365" s="11">
        <f t="shared" si="63"/>
        <v>-2.269170002121442E-5</v>
      </c>
      <c r="K365" s="43">
        <v>8.7999999999999995E-2</v>
      </c>
      <c r="L365" s="43">
        <v>3.7000000000000002E-3</v>
      </c>
      <c r="M365" s="43">
        <v>9.169999999999999E-2</v>
      </c>
      <c r="N365" s="9">
        <f t="shared" si="70"/>
        <v>1865.2653561938914</v>
      </c>
      <c r="O365" s="12">
        <f t="shared" si="64"/>
        <v>9.4810798531125337E-6</v>
      </c>
      <c r="P365" s="45">
        <f t="shared" si="71"/>
        <v>10106.335034947509</v>
      </c>
      <c r="Q365" s="46">
        <f t="shared" si="65"/>
        <v>5.1370154477198128E-5</v>
      </c>
      <c r="R365" s="9">
        <v>501237.32999999996</v>
      </c>
      <c r="S365" s="9">
        <v>0</v>
      </c>
      <c r="T365" s="9">
        <v>0</v>
      </c>
      <c r="U365" s="9"/>
      <c r="V365" s="9">
        <v>44245.38</v>
      </c>
      <c r="W365" s="9">
        <v>1860.24</v>
      </c>
      <c r="X365" s="9">
        <f t="shared" si="66"/>
        <v>44444.211142400898</v>
      </c>
      <c r="Y365" s="9">
        <f t="shared" si="67"/>
        <v>1865.2653561938914</v>
      </c>
      <c r="Z365" s="9">
        <f t="shared" si="68"/>
        <v>10106.335034947509</v>
      </c>
      <c r="AA365" s="9"/>
      <c r="AB365" s="9"/>
      <c r="AC365" s="9"/>
      <c r="AD365" s="9"/>
      <c r="AE365" s="9"/>
      <c r="AF365" s="9"/>
      <c r="AG365" s="9"/>
      <c r="AH365" s="9"/>
      <c r="AI365" s="9"/>
    </row>
    <row r="366" spans="1:35" x14ac:dyDescent="0.25">
      <c r="A366" s="2">
        <v>6365</v>
      </c>
      <c r="B366" s="2" t="s">
        <v>718</v>
      </c>
      <c r="C366" s="2" t="s">
        <v>571</v>
      </c>
      <c r="D366" s="8" t="s">
        <v>719</v>
      </c>
      <c r="E366" s="9">
        <f t="shared" si="60"/>
        <v>3288.9036478009139</v>
      </c>
      <c r="F366" s="10">
        <f t="shared" si="61"/>
        <v>1.671738447853969E-5</v>
      </c>
      <c r="G366" s="9">
        <f t="shared" si="69"/>
        <v>885.87787584138869</v>
      </c>
      <c r="H366" s="10">
        <f t="shared" si="62"/>
        <v>4.502886869724742E-6</v>
      </c>
      <c r="I366" s="10">
        <v>1.1120732176893608E-5</v>
      </c>
      <c r="J366" s="11">
        <f t="shared" si="63"/>
        <v>5.5966523016460818E-6</v>
      </c>
      <c r="K366" s="43">
        <v>8.7999999999999995E-2</v>
      </c>
      <c r="L366" s="43">
        <v>3.7000000000000002E-3</v>
      </c>
      <c r="M366" s="43">
        <v>9.169999999999999E-2</v>
      </c>
      <c r="N366" s="9">
        <f t="shared" si="70"/>
        <v>138.00180136593411</v>
      </c>
      <c r="O366" s="12">
        <f t="shared" si="64"/>
        <v>7.0145842481823746E-7</v>
      </c>
      <c r="P366" s="45">
        <f t="shared" si="71"/>
        <v>747.87607447545452</v>
      </c>
      <c r="Q366" s="46">
        <f t="shared" si="65"/>
        <v>3.801428444906504E-6</v>
      </c>
      <c r="R366" s="9">
        <v>37207.129999999997</v>
      </c>
      <c r="S366" s="9">
        <v>59997.93</v>
      </c>
      <c r="T366" s="9">
        <v>0</v>
      </c>
      <c r="U366" s="9"/>
      <c r="V366" s="9">
        <v>3274.19</v>
      </c>
      <c r="W366" s="9">
        <v>137.63</v>
      </c>
      <c r="X366" s="9">
        <f t="shared" si="66"/>
        <v>3288.9036478009139</v>
      </c>
      <c r="Y366" s="9">
        <f t="shared" si="67"/>
        <v>138.00180136593411</v>
      </c>
      <c r="Z366" s="9">
        <f t="shared" si="68"/>
        <v>747.87607447545452</v>
      </c>
      <c r="AA366" s="9"/>
      <c r="AB366" s="9"/>
      <c r="AC366" s="9"/>
      <c r="AD366" s="9"/>
      <c r="AE366" s="9"/>
      <c r="AF366" s="9"/>
      <c r="AG366" s="9"/>
      <c r="AH366" s="9"/>
      <c r="AI366" s="9"/>
    </row>
    <row r="367" spans="1:35" x14ac:dyDescent="0.25">
      <c r="A367" s="2">
        <v>6912</v>
      </c>
      <c r="B367" s="2" t="s">
        <v>720</v>
      </c>
      <c r="C367" s="2" t="s">
        <v>571</v>
      </c>
      <c r="D367" s="8" t="s">
        <v>721</v>
      </c>
      <c r="E367" s="9">
        <f t="shared" si="60"/>
        <v>292364.89992449176</v>
      </c>
      <c r="F367" s="10">
        <f t="shared" si="61"/>
        <v>1.4860807623037324E-3</v>
      </c>
      <c r="G367" s="9">
        <f t="shared" si="69"/>
        <v>78752.615045950326</v>
      </c>
      <c r="H367" s="10">
        <f t="shared" si="62"/>
        <v>4.0029684216923427E-4</v>
      </c>
      <c r="I367" s="10">
        <v>1.5138158621533497E-3</v>
      </c>
      <c r="J367" s="11">
        <f t="shared" si="63"/>
        <v>-2.7735099849617376E-5</v>
      </c>
      <c r="K367" s="43">
        <v>8.7999999999999995E-2</v>
      </c>
      <c r="L367" s="43">
        <v>3.7000000000000002E-3</v>
      </c>
      <c r="M367" s="43">
        <v>9.169999999999999E-2</v>
      </c>
      <c r="N367" s="9">
        <f t="shared" si="70"/>
        <v>12270.66936288432</v>
      </c>
      <c r="O367" s="12">
        <f t="shared" si="64"/>
        <v>6.2371391659811899E-5</v>
      </c>
      <c r="P367" s="45">
        <f t="shared" si="71"/>
        <v>66481.945683066006</v>
      </c>
      <c r="Q367" s="46">
        <f t="shared" si="65"/>
        <v>3.3792545050942234E-4</v>
      </c>
      <c r="R367" s="9">
        <v>3306307.77</v>
      </c>
      <c r="S367" s="9">
        <v>111186.94</v>
      </c>
      <c r="T367" s="9">
        <v>0</v>
      </c>
      <c r="U367" s="9"/>
      <c r="V367" s="9">
        <v>291056.94</v>
      </c>
      <c r="W367" s="9">
        <v>12237.61</v>
      </c>
      <c r="X367" s="9">
        <f t="shared" si="66"/>
        <v>292364.89992449176</v>
      </c>
      <c r="Y367" s="9">
        <f t="shared" si="67"/>
        <v>12270.66936288432</v>
      </c>
      <c r="Z367" s="9">
        <f t="shared" si="68"/>
        <v>66481.945683066006</v>
      </c>
      <c r="AA367" s="9"/>
      <c r="AB367" s="9"/>
      <c r="AC367" s="9"/>
      <c r="AD367" s="9"/>
      <c r="AE367" s="9"/>
      <c r="AF367" s="9"/>
      <c r="AG367" s="9"/>
      <c r="AH367" s="9"/>
      <c r="AI367" s="9"/>
    </row>
    <row r="368" spans="1:35" x14ac:dyDescent="0.25">
      <c r="A368" s="2">
        <v>6913</v>
      </c>
      <c r="B368" s="2" t="s">
        <v>722</v>
      </c>
      <c r="C368" s="2" t="s">
        <v>571</v>
      </c>
      <c r="D368" s="8" t="s">
        <v>723</v>
      </c>
      <c r="E368" s="9">
        <f t="shared" si="60"/>
        <v>25713.525219732277</v>
      </c>
      <c r="F368" s="10">
        <f t="shared" si="61"/>
        <v>1.3070096707889692E-4</v>
      </c>
      <c r="G368" s="9">
        <f t="shared" si="69"/>
        <v>6926.2519029710857</v>
      </c>
      <c r="H368" s="10">
        <f t="shared" si="62"/>
        <v>3.5205900949578023E-5</v>
      </c>
      <c r="I368" s="10">
        <v>1.3862065826096532E-4</v>
      </c>
      <c r="J368" s="11">
        <f t="shared" si="63"/>
        <v>-7.9196911820683972E-6</v>
      </c>
      <c r="K368" s="43">
        <v>8.7999999999999995E-2</v>
      </c>
      <c r="L368" s="43">
        <v>3.7000000000000002E-3</v>
      </c>
      <c r="M368" s="43">
        <v>9.169999999999999E-2</v>
      </c>
      <c r="N368" s="9">
        <f t="shared" si="70"/>
        <v>1079.157441837438</v>
      </c>
      <c r="O368" s="12">
        <f t="shared" si="64"/>
        <v>5.4853202769064016E-6</v>
      </c>
      <c r="P368" s="45">
        <f t="shared" si="71"/>
        <v>5847.0944611336481</v>
      </c>
      <c r="Q368" s="46">
        <f t="shared" si="65"/>
        <v>2.9720580672671625E-5</v>
      </c>
      <c r="R368" s="9">
        <v>288017.13</v>
      </c>
      <c r="S368" s="9">
        <v>0</v>
      </c>
      <c r="T368" s="9">
        <v>0</v>
      </c>
      <c r="U368" s="9"/>
      <c r="V368" s="9">
        <v>25598.49</v>
      </c>
      <c r="W368" s="9">
        <v>1076.25</v>
      </c>
      <c r="X368" s="9">
        <f t="shared" si="66"/>
        <v>25713.525219732277</v>
      </c>
      <c r="Y368" s="9">
        <f t="shared" si="67"/>
        <v>1079.157441837438</v>
      </c>
      <c r="Z368" s="9">
        <f t="shared" si="68"/>
        <v>5847.0944611336481</v>
      </c>
      <c r="AA368" s="9"/>
      <c r="AB368" s="9"/>
      <c r="AC368" s="9"/>
      <c r="AD368" s="9"/>
      <c r="AE368" s="9"/>
      <c r="AF368" s="9"/>
      <c r="AG368" s="9"/>
      <c r="AH368" s="9"/>
      <c r="AI368" s="9"/>
    </row>
    <row r="369" spans="1:35" x14ac:dyDescent="0.25">
      <c r="A369" s="2">
        <v>6380</v>
      </c>
      <c r="B369" s="2" t="s">
        <v>724</v>
      </c>
      <c r="C369" s="2" t="s">
        <v>571</v>
      </c>
      <c r="D369" s="8" t="s">
        <v>725</v>
      </c>
      <c r="E369" s="9">
        <f t="shared" si="60"/>
        <v>7594.2746903720463</v>
      </c>
      <c r="F369" s="10">
        <f t="shared" si="61"/>
        <v>3.8601437874131809E-5</v>
      </c>
      <c r="G369" s="9">
        <f t="shared" si="69"/>
        <v>2045.5991209820988</v>
      </c>
      <c r="H369" s="10">
        <f t="shared" si="62"/>
        <v>1.0397710196614009E-5</v>
      </c>
      <c r="I369" s="10">
        <v>3.6393956202177627E-5</v>
      </c>
      <c r="J369" s="11">
        <f t="shared" si="63"/>
        <v>2.2074816719541815E-6</v>
      </c>
      <c r="K369" s="43">
        <v>8.7999999999999995E-2</v>
      </c>
      <c r="L369" s="43">
        <v>3.7000000000000002E-3</v>
      </c>
      <c r="M369" s="43">
        <v>9.169999999999999E-2</v>
      </c>
      <c r="N369" s="9">
        <f t="shared" si="70"/>
        <v>318.7086577356838</v>
      </c>
      <c r="O369" s="12">
        <f t="shared" si="64"/>
        <v>1.6199851800368874E-6</v>
      </c>
      <c r="P369" s="45">
        <f t="shared" si="71"/>
        <v>1726.890463246415</v>
      </c>
      <c r="Q369" s="46">
        <f t="shared" si="65"/>
        <v>8.7777250165771216E-6</v>
      </c>
      <c r="R369" s="9">
        <v>85912.75</v>
      </c>
      <c r="S369" s="9">
        <v>0</v>
      </c>
      <c r="T369" s="9">
        <v>0</v>
      </c>
      <c r="U369" s="9"/>
      <c r="V369" s="9">
        <v>7560.3</v>
      </c>
      <c r="W369" s="9">
        <v>317.85000000000002</v>
      </c>
      <c r="X369" s="9">
        <f t="shared" si="66"/>
        <v>7594.2746903720463</v>
      </c>
      <c r="Y369" s="9">
        <f t="shared" si="67"/>
        <v>318.7086577356838</v>
      </c>
      <c r="Z369" s="9">
        <f t="shared" si="68"/>
        <v>1726.890463246415</v>
      </c>
      <c r="AA369" s="9"/>
      <c r="AB369" s="9"/>
      <c r="AC369" s="9"/>
      <c r="AD369" s="9"/>
      <c r="AE369" s="9"/>
      <c r="AF369" s="9"/>
      <c r="AG369" s="9"/>
      <c r="AH369" s="9"/>
      <c r="AI369" s="9"/>
    </row>
    <row r="370" spans="1:35" x14ac:dyDescent="0.25">
      <c r="A370" s="2">
        <v>6977</v>
      </c>
      <c r="B370" s="2" t="s">
        <v>726</v>
      </c>
      <c r="C370" s="2" t="s">
        <v>571</v>
      </c>
      <c r="D370" s="8" t="s">
        <v>727</v>
      </c>
      <c r="E370" s="9">
        <f t="shared" si="60"/>
        <v>118554.25905632151</v>
      </c>
      <c r="F370" s="10">
        <f t="shared" si="61"/>
        <v>6.0260723403621382E-4</v>
      </c>
      <c r="G370" s="9">
        <f t="shared" si="69"/>
        <v>31934.250973932161</v>
      </c>
      <c r="H370" s="10">
        <f t="shared" si="62"/>
        <v>1.6232070280391514E-4</v>
      </c>
      <c r="I370" s="10">
        <v>6.2173787586919447E-4</v>
      </c>
      <c r="J370" s="11">
        <f t="shared" si="63"/>
        <v>-1.9130641832980659E-5</v>
      </c>
      <c r="K370" s="43">
        <v>8.7999999999999995E-2</v>
      </c>
      <c r="L370" s="43">
        <v>3.7000000000000002E-3</v>
      </c>
      <c r="M370" s="43">
        <v>9.169999999999999E-2</v>
      </c>
      <c r="N370" s="9">
        <f t="shared" si="70"/>
        <v>4975.7555693398463</v>
      </c>
      <c r="O370" s="12">
        <f t="shared" si="64"/>
        <v>2.5291594960377682E-5</v>
      </c>
      <c r="P370" s="45">
        <f t="shared" si="71"/>
        <v>26958.495404592315</v>
      </c>
      <c r="Q370" s="46">
        <f t="shared" si="65"/>
        <v>1.3702910784353745E-4</v>
      </c>
      <c r="R370" s="9">
        <v>1326490.1300000001</v>
      </c>
      <c r="S370" s="9">
        <v>188987.32</v>
      </c>
      <c r="T370" s="9">
        <v>0</v>
      </c>
      <c r="U370" s="9"/>
      <c r="V370" s="9">
        <v>118023.87999999999</v>
      </c>
      <c r="W370" s="9">
        <v>4962.3499999999995</v>
      </c>
      <c r="X370" s="9">
        <f t="shared" si="66"/>
        <v>118554.25905632151</v>
      </c>
      <c r="Y370" s="9">
        <f t="shared" si="67"/>
        <v>4975.7555693398463</v>
      </c>
      <c r="Z370" s="9">
        <f t="shared" si="68"/>
        <v>26958.495404592315</v>
      </c>
      <c r="AA370" s="9"/>
      <c r="AB370" s="9"/>
      <c r="AC370" s="9"/>
      <c r="AD370" s="9"/>
      <c r="AE370" s="9"/>
      <c r="AF370" s="9"/>
      <c r="AG370" s="9"/>
      <c r="AH370" s="9"/>
      <c r="AI370" s="9"/>
    </row>
    <row r="371" spans="1:35" x14ac:dyDescent="0.25">
      <c r="A371" s="2">
        <v>6784</v>
      </c>
      <c r="B371" s="2" t="s">
        <v>728</v>
      </c>
      <c r="C371" s="2" t="s">
        <v>571</v>
      </c>
      <c r="D371" s="8" t="s">
        <v>729</v>
      </c>
      <c r="E371" s="9">
        <f t="shared" si="60"/>
        <v>32307.042798809285</v>
      </c>
      <c r="F371" s="10">
        <f t="shared" si="61"/>
        <v>1.6421559086823842E-4</v>
      </c>
      <c r="G371" s="9">
        <f t="shared" si="69"/>
        <v>8702.4123168515107</v>
      </c>
      <c r="H371" s="10">
        <f t="shared" si="62"/>
        <v>4.4234063435960061E-5</v>
      </c>
      <c r="I371" s="10">
        <v>1.6450585841594912E-4</v>
      </c>
      <c r="J371" s="11">
        <f t="shared" si="63"/>
        <v>-2.9026754771069676E-7</v>
      </c>
      <c r="K371" s="43">
        <v>8.7999999999999995E-2</v>
      </c>
      <c r="L371" s="43">
        <v>3.7000000000000002E-3</v>
      </c>
      <c r="M371" s="43">
        <v>9.169999999999999E-2</v>
      </c>
      <c r="N371" s="9">
        <f t="shared" si="70"/>
        <v>1355.9932867776452</v>
      </c>
      <c r="O371" s="12">
        <f t="shared" si="64"/>
        <v>6.8924673851536368E-6</v>
      </c>
      <c r="P371" s="45">
        <f t="shared" si="71"/>
        <v>7346.4190300738665</v>
      </c>
      <c r="Q371" s="46">
        <f t="shared" si="65"/>
        <v>3.7341596050806429E-5</v>
      </c>
      <c r="R371" s="9">
        <v>365483.14</v>
      </c>
      <c r="S371" s="9">
        <v>0</v>
      </c>
      <c r="T371" s="9">
        <v>0</v>
      </c>
      <c r="U371" s="9"/>
      <c r="V371" s="9">
        <v>32162.51</v>
      </c>
      <c r="W371" s="9">
        <v>1352.34</v>
      </c>
      <c r="X371" s="9">
        <f t="shared" si="66"/>
        <v>32307.042798809285</v>
      </c>
      <c r="Y371" s="9">
        <f t="shared" si="67"/>
        <v>1355.9932867776452</v>
      </c>
      <c r="Z371" s="9">
        <f t="shared" si="68"/>
        <v>7346.4190300738665</v>
      </c>
      <c r="AA371" s="9"/>
      <c r="AB371" s="9"/>
      <c r="AC371" s="9"/>
      <c r="AD371" s="9"/>
      <c r="AE371" s="9"/>
      <c r="AF371" s="9"/>
      <c r="AG371" s="9"/>
      <c r="AH371" s="9"/>
      <c r="AI371" s="9"/>
    </row>
    <row r="372" spans="1:35" x14ac:dyDescent="0.25">
      <c r="A372" s="2">
        <v>6979</v>
      </c>
      <c r="B372" s="2" t="s">
        <v>730</v>
      </c>
      <c r="C372" s="2" t="s">
        <v>571</v>
      </c>
      <c r="D372" s="8" t="s">
        <v>731</v>
      </c>
      <c r="E372" s="9">
        <f t="shared" si="60"/>
        <v>53009.41952230467</v>
      </c>
      <c r="F372" s="10">
        <f t="shared" si="61"/>
        <v>2.6944506195282058E-4</v>
      </c>
      <c r="G372" s="9">
        <f t="shared" si="69"/>
        <v>14278.763615464239</v>
      </c>
      <c r="H372" s="10">
        <f t="shared" si="62"/>
        <v>7.2578465896228195E-5</v>
      </c>
      <c r="I372" s="10">
        <v>2.7371802339581805E-4</v>
      </c>
      <c r="J372" s="11">
        <f t="shared" si="63"/>
        <v>-4.2729614429974703E-6</v>
      </c>
      <c r="K372" s="43">
        <v>8.7999999999999995E-2</v>
      </c>
      <c r="L372" s="43">
        <v>3.7000000000000002E-3</v>
      </c>
      <c r="M372" s="43">
        <v>9.169999999999999E-2</v>
      </c>
      <c r="N372" s="9">
        <f t="shared" si="70"/>
        <v>2224.7538821381968</v>
      </c>
      <c r="O372" s="12">
        <f t="shared" si="64"/>
        <v>1.1308347705076747E-5</v>
      </c>
      <c r="P372" s="45">
        <f t="shared" si="71"/>
        <v>12054.009733326042</v>
      </c>
      <c r="Q372" s="46">
        <f t="shared" si="65"/>
        <v>6.1270118191151447E-5</v>
      </c>
      <c r="R372" s="9">
        <v>599684.07999999996</v>
      </c>
      <c r="S372" s="9">
        <v>0</v>
      </c>
      <c r="T372" s="9">
        <v>0</v>
      </c>
      <c r="U372" s="9"/>
      <c r="V372" s="9">
        <v>52772.27</v>
      </c>
      <c r="W372" s="9">
        <v>2218.7600000000002</v>
      </c>
      <c r="X372" s="9">
        <f t="shared" si="66"/>
        <v>53009.41952230467</v>
      </c>
      <c r="Y372" s="9">
        <f t="shared" si="67"/>
        <v>2224.7538821381968</v>
      </c>
      <c r="Z372" s="9">
        <f t="shared" si="68"/>
        <v>12054.009733326042</v>
      </c>
      <c r="AA372" s="9"/>
      <c r="AB372" s="9"/>
      <c r="AC372" s="9"/>
      <c r="AD372" s="9"/>
      <c r="AE372" s="9"/>
      <c r="AF372" s="9"/>
      <c r="AG372" s="9"/>
      <c r="AH372" s="9"/>
      <c r="AI372" s="9"/>
    </row>
    <row r="373" spans="1:35" x14ac:dyDescent="0.25">
      <c r="A373" s="2">
        <v>6785</v>
      </c>
      <c r="B373" s="2" t="s">
        <v>732</v>
      </c>
      <c r="C373" s="2" t="s">
        <v>571</v>
      </c>
      <c r="D373" s="8" t="s">
        <v>733</v>
      </c>
      <c r="E373" s="9">
        <f t="shared" si="60"/>
        <v>22159.043448657485</v>
      </c>
      <c r="F373" s="10">
        <f t="shared" si="61"/>
        <v>1.1263365810535811E-4</v>
      </c>
      <c r="G373" s="9">
        <f t="shared" si="69"/>
        <v>5968.8331863671137</v>
      </c>
      <c r="H373" s="10">
        <f t="shared" si="62"/>
        <v>3.0339374439103769E-5</v>
      </c>
      <c r="I373" s="10">
        <v>1.0842106353251129E-4</v>
      </c>
      <c r="J373" s="11">
        <f t="shared" si="63"/>
        <v>4.2125945728468147E-6</v>
      </c>
      <c r="K373" s="43">
        <v>8.7999999999999995E-2</v>
      </c>
      <c r="L373" s="43">
        <v>3.7000000000000002E-3</v>
      </c>
      <c r="M373" s="43">
        <v>9.169999999999999E-2</v>
      </c>
      <c r="N373" s="9">
        <f t="shared" si="70"/>
        <v>930.00560028267012</v>
      </c>
      <c r="O373" s="12">
        <f t="shared" si="64"/>
        <v>4.7271865800982002E-6</v>
      </c>
      <c r="P373" s="45">
        <f t="shared" si="71"/>
        <v>5038.8275860844433</v>
      </c>
      <c r="Q373" s="46">
        <f t="shared" si="65"/>
        <v>2.5612187859005568E-5</v>
      </c>
      <c r="R373" s="9">
        <v>248442.01</v>
      </c>
      <c r="S373" s="9">
        <v>26385.62</v>
      </c>
      <c r="T373" s="9">
        <v>0</v>
      </c>
      <c r="U373" s="9"/>
      <c r="V373" s="9">
        <v>22059.91</v>
      </c>
      <c r="W373" s="9">
        <v>927.5</v>
      </c>
      <c r="X373" s="9">
        <f t="shared" si="66"/>
        <v>22159.043448657485</v>
      </c>
      <c r="Y373" s="9">
        <f t="shared" si="67"/>
        <v>930.00560028267012</v>
      </c>
      <c r="Z373" s="9">
        <f t="shared" si="68"/>
        <v>5038.8275860844433</v>
      </c>
      <c r="AA373" s="9"/>
      <c r="AB373" s="9"/>
      <c r="AC373" s="9"/>
      <c r="AD373" s="9"/>
      <c r="AE373" s="9"/>
      <c r="AF373" s="9"/>
      <c r="AG373" s="9"/>
      <c r="AH373" s="9"/>
      <c r="AI373" s="9"/>
    </row>
    <row r="374" spans="1:35" x14ac:dyDescent="0.25">
      <c r="A374" s="2">
        <v>6782</v>
      </c>
      <c r="B374" s="2" t="s">
        <v>734</v>
      </c>
      <c r="C374" s="2" t="s">
        <v>571</v>
      </c>
      <c r="D374" s="8" t="s">
        <v>735</v>
      </c>
      <c r="E374" s="9">
        <f t="shared" si="60"/>
        <v>4421.7617424604759</v>
      </c>
      <c r="F374" s="10">
        <f t="shared" si="61"/>
        <v>2.2475663332562294E-5</v>
      </c>
      <c r="G374" s="9">
        <f t="shared" si="69"/>
        <v>1191.0508628128202</v>
      </c>
      <c r="H374" s="10">
        <f t="shared" si="62"/>
        <v>6.0540706993504564E-6</v>
      </c>
      <c r="I374" s="10">
        <v>1.2637726240032653E-5</v>
      </c>
      <c r="J374" s="11">
        <f t="shared" si="63"/>
        <v>9.837937092529641E-6</v>
      </c>
      <c r="K374" s="43">
        <v>8.7999999999999995E-2</v>
      </c>
      <c r="L374" s="43">
        <v>3.7000000000000002E-3</v>
      </c>
      <c r="M374" s="43">
        <v>9.169999999999999E-2</v>
      </c>
      <c r="N374" s="9">
        <f t="shared" si="70"/>
        <v>185.56995843052695</v>
      </c>
      <c r="O374" s="12">
        <f t="shared" si="64"/>
        <v>9.4324573625743811E-7</v>
      </c>
      <c r="P374" s="45">
        <f t="shared" si="71"/>
        <v>1005.4809043822934</v>
      </c>
      <c r="Q374" s="46">
        <f t="shared" si="65"/>
        <v>5.1108249630930189E-6</v>
      </c>
      <c r="R374" s="9">
        <v>50022.66</v>
      </c>
      <c r="S374" s="9">
        <v>0</v>
      </c>
      <c r="T374" s="9">
        <v>0</v>
      </c>
      <c r="U374" s="9"/>
      <c r="V374" s="9">
        <v>4401.9799999999996</v>
      </c>
      <c r="W374" s="9">
        <v>185.07</v>
      </c>
      <c r="X374" s="9">
        <f t="shared" si="66"/>
        <v>4421.7617424604759</v>
      </c>
      <c r="Y374" s="9">
        <f t="shared" si="67"/>
        <v>185.56995843052695</v>
      </c>
      <c r="Z374" s="9">
        <f t="shared" si="68"/>
        <v>1005.4809043822934</v>
      </c>
      <c r="AA374" s="9"/>
      <c r="AB374" s="9"/>
      <c r="AC374" s="9"/>
      <c r="AD374" s="9"/>
      <c r="AE374" s="9"/>
      <c r="AF374" s="9"/>
      <c r="AG374" s="9"/>
      <c r="AH374" s="9"/>
      <c r="AI374" s="9"/>
    </row>
    <row r="375" spans="1:35" x14ac:dyDescent="0.25">
      <c r="A375" s="2">
        <v>6786</v>
      </c>
      <c r="B375" s="2" t="s">
        <v>736</v>
      </c>
      <c r="C375" s="2" t="s">
        <v>571</v>
      </c>
      <c r="D375" s="8" t="s">
        <v>737</v>
      </c>
      <c r="E375" s="9">
        <f t="shared" si="60"/>
        <v>1425381.0115081898</v>
      </c>
      <c r="F375" s="10">
        <f t="shared" si="61"/>
        <v>7.2451628109339574E-3</v>
      </c>
      <c r="G375" s="9">
        <f t="shared" si="69"/>
        <v>383948.31847028364</v>
      </c>
      <c r="H375" s="10">
        <f t="shared" si="62"/>
        <v>1.9515961387461932E-3</v>
      </c>
      <c r="I375" s="10">
        <v>7.2368976700669125E-3</v>
      </c>
      <c r="J375" s="11">
        <f t="shared" si="63"/>
        <v>8.2651408670449469E-6</v>
      </c>
      <c r="K375" s="43">
        <v>8.7999999999999995E-2</v>
      </c>
      <c r="L375" s="43">
        <v>3.7000000000000002E-3</v>
      </c>
      <c r="M375" s="43">
        <v>9.169999999999999E-2</v>
      </c>
      <c r="N375" s="9">
        <f t="shared" si="70"/>
        <v>59825.610822289331</v>
      </c>
      <c r="O375" s="12">
        <f t="shared" si="64"/>
        <v>3.0409152863095253E-4</v>
      </c>
      <c r="P375" s="45">
        <f t="shared" si="71"/>
        <v>324122.70764799434</v>
      </c>
      <c r="Q375" s="46">
        <f t="shared" si="65"/>
        <v>1.6475046101152408E-3</v>
      </c>
      <c r="R375" s="9">
        <v>15993513.27</v>
      </c>
      <c r="S375" s="9">
        <v>1622531.68</v>
      </c>
      <c r="T375" s="9">
        <v>0</v>
      </c>
      <c r="U375" s="9"/>
      <c r="V375" s="9">
        <v>1419004.25</v>
      </c>
      <c r="W375" s="9">
        <v>59664.43</v>
      </c>
      <c r="X375" s="9">
        <f t="shared" si="66"/>
        <v>1425381.0115081898</v>
      </c>
      <c r="Y375" s="9">
        <f t="shared" si="67"/>
        <v>59825.610822289331</v>
      </c>
      <c r="Z375" s="9">
        <f t="shared" si="68"/>
        <v>324122.70764799434</v>
      </c>
      <c r="AA375" s="9"/>
      <c r="AB375" s="9"/>
      <c r="AC375" s="9"/>
      <c r="AD375" s="9"/>
      <c r="AE375" s="9"/>
      <c r="AF375" s="9"/>
      <c r="AG375" s="9"/>
      <c r="AH375" s="9"/>
      <c r="AI375" s="9"/>
    </row>
    <row r="376" spans="1:35" x14ac:dyDescent="0.25">
      <c r="A376" s="2">
        <v>6787</v>
      </c>
      <c r="B376" s="2" t="s">
        <v>738</v>
      </c>
      <c r="C376" s="2" t="s">
        <v>571</v>
      </c>
      <c r="D376" s="8" t="s">
        <v>739</v>
      </c>
      <c r="E376" s="9">
        <f t="shared" si="60"/>
        <v>41007.044205537524</v>
      </c>
      <c r="F376" s="10">
        <f t="shared" si="61"/>
        <v>2.0843739973070227E-4</v>
      </c>
      <c r="G376" s="9">
        <f t="shared" si="69"/>
        <v>11045.901920823901</v>
      </c>
      <c r="H376" s="10">
        <f t="shared" si="62"/>
        <v>5.6145940744151319E-5</v>
      </c>
      <c r="I376" s="10">
        <v>1.7771613835943157E-4</v>
      </c>
      <c r="J376" s="11">
        <f t="shared" si="63"/>
        <v>3.0721261371270702E-5</v>
      </c>
      <c r="K376" s="43">
        <v>8.7999999999999995E-2</v>
      </c>
      <c r="L376" s="43">
        <v>3.7000000000000002E-3</v>
      </c>
      <c r="M376" s="43">
        <v>9.169999999999999E-2</v>
      </c>
      <c r="N376" s="9">
        <f t="shared" si="70"/>
        <v>1721.1571029619502</v>
      </c>
      <c r="O376" s="12">
        <f t="shared" si="64"/>
        <v>8.7485825428249711E-6</v>
      </c>
      <c r="P376" s="45">
        <f t="shared" si="71"/>
        <v>9324.7448178619507</v>
      </c>
      <c r="Q376" s="46">
        <f t="shared" si="65"/>
        <v>4.7397358201326348E-5</v>
      </c>
      <c r="R376" s="9">
        <v>458454.69</v>
      </c>
      <c r="S376" s="9">
        <v>31138.94</v>
      </c>
      <c r="T376" s="9">
        <v>0</v>
      </c>
      <c r="U376" s="9"/>
      <c r="V376" s="9">
        <v>40823.589999999997</v>
      </c>
      <c r="W376" s="9">
        <v>1716.52</v>
      </c>
      <c r="X376" s="9">
        <f t="shared" si="66"/>
        <v>41007.044205537524</v>
      </c>
      <c r="Y376" s="9">
        <f t="shared" si="67"/>
        <v>1721.1571029619502</v>
      </c>
      <c r="Z376" s="9">
        <f t="shared" si="68"/>
        <v>9324.7448178619507</v>
      </c>
      <c r="AA376" s="9"/>
      <c r="AB376" s="9"/>
      <c r="AC376" s="9"/>
      <c r="AD376" s="9"/>
      <c r="AE376" s="9"/>
      <c r="AF376" s="9"/>
      <c r="AG376" s="9"/>
      <c r="AH376" s="9"/>
      <c r="AI376" s="9"/>
    </row>
    <row r="377" spans="1:35" x14ac:dyDescent="0.25">
      <c r="A377" s="2">
        <v>6796</v>
      </c>
      <c r="B377" s="2" t="s">
        <v>740</v>
      </c>
      <c r="C377" s="2" t="s">
        <v>571</v>
      </c>
      <c r="D377" s="8" t="s">
        <v>741</v>
      </c>
      <c r="E377" s="9">
        <f t="shared" si="60"/>
        <v>13061.121856772046</v>
      </c>
      <c r="F377" s="10">
        <f t="shared" si="61"/>
        <v>6.6389234584817396E-5</v>
      </c>
      <c r="G377" s="9">
        <f t="shared" si="69"/>
        <v>3518.1740742512329</v>
      </c>
      <c r="H377" s="10">
        <f t="shared" si="62"/>
        <v>1.7882758195429054E-5</v>
      </c>
      <c r="I377" s="10">
        <v>6.8911621429197019E-5</v>
      </c>
      <c r="J377" s="11">
        <f t="shared" si="63"/>
        <v>-2.5223868443796231E-6</v>
      </c>
      <c r="K377" s="43">
        <v>8.7999999999999995E-2</v>
      </c>
      <c r="L377" s="43">
        <v>3.7000000000000002E-3</v>
      </c>
      <c r="M377" s="43">
        <v>9.169999999999999E-2</v>
      </c>
      <c r="N377" s="9">
        <f t="shared" si="70"/>
        <v>548.15683187334776</v>
      </c>
      <c r="O377" s="12">
        <f t="shared" si="64"/>
        <v>2.7862623823267748E-6</v>
      </c>
      <c r="P377" s="45">
        <f t="shared" si="71"/>
        <v>2970.0172423778854</v>
      </c>
      <c r="Q377" s="46">
        <f t="shared" si="65"/>
        <v>1.5096495813102281E-5</v>
      </c>
      <c r="R377" s="9">
        <v>147757.53</v>
      </c>
      <c r="S377" s="9">
        <v>0</v>
      </c>
      <c r="T377" s="9">
        <v>0</v>
      </c>
      <c r="U377" s="9"/>
      <c r="V377" s="9">
        <v>13002.69</v>
      </c>
      <c r="W377" s="9">
        <v>546.67999999999995</v>
      </c>
      <c r="X377" s="9">
        <f t="shared" si="66"/>
        <v>13061.121856772046</v>
      </c>
      <c r="Y377" s="9">
        <f t="shared" si="67"/>
        <v>548.15683187334776</v>
      </c>
      <c r="Z377" s="9">
        <f t="shared" si="68"/>
        <v>2970.0172423778854</v>
      </c>
      <c r="AA377" s="9"/>
      <c r="AB377" s="9"/>
      <c r="AC377" s="9"/>
      <c r="AD377" s="9"/>
      <c r="AE377" s="9"/>
      <c r="AF377" s="9"/>
      <c r="AG377" s="9"/>
      <c r="AH377" s="9"/>
      <c r="AI377" s="9"/>
    </row>
    <row r="378" spans="1:35" x14ac:dyDescent="0.25">
      <c r="A378" s="2">
        <v>6789</v>
      </c>
      <c r="B378" s="2" t="s">
        <v>742</v>
      </c>
      <c r="C378" s="2" t="s">
        <v>571</v>
      </c>
      <c r="D378" s="8" t="s">
        <v>743</v>
      </c>
      <c r="E378" s="9">
        <f t="shared" si="60"/>
        <v>21970.299058313067</v>
      </c>
      <c r="F378" s="10">
        <f t="shared" si="61"/>
        <v>1.1167427684052082E-4</v>
      </c>
      <c r="G378" s="9">
        <f t="shared" si="69"/>
        <v>5918.0226346059435</v>
      </c>
      <c r="H378" s="10">
        <f t="shared" si="62"/>
        <v>3.0081106146590492E-5</v>
      </c>
      <c r="I378" s="10">
        <v>1.2340280585177718E-4</v>
      </c>
      <c r="J378" s="11">
        <f t="shared" si="63"/>
        <v>-1.1728529011256357E-5</v>
      </c>
      <c r="K378" s="43">
        <v>8.7999999999999995E-2</v>
      </c>
      <c r="L378" s="43">
        <v>3.7000000000000002E-3</v>
      </c>
      <c r="M378" s="43">
        <v>9.169999999999999E-2</v>
      </c>
      <c r="N378" s="9">
        <f t="shared" si="70"/>
        <v>922.11433982528501</v>
      </c>
      <c r="O378" s="12">
        <f t="shared" si="64"/>
        <v>4.6870755737527842E-6</v>
      </c>
      <c r="P378" s="45">
        <f t="shared" si="71"/>
        <v>4995.9082947806583</v>
      </c>
      <c r="Q378" s="46">
        <f t="shared" si="65"/>
        <v>2.5394030572837706E-5</v>
      </c>
      <c r="R378" s="9">
        <v>248545.68</v>
      </c>
      <c r="S378" s="9">
        <v>0</v>
      </c>
      <c r="T378" s="9">
        <v>0</v>
      </c>
      <c r="U378" s="9"/>
      <c r="V378" s="9">
        <v>21872.01</v>
      </c>
      <c r="W378" s="9">
        <v>919.63</v>
      </c>
      <c r="X378" s="9">
        <f t="shared" si="66"/>
        <v>21970.299058313067</v>
      </c>
      <c r="Y378" s="9">
        <f t="shared" si="67"/>
        <v>922.11433982528501</v>
      </c>
      <c r="Z378" s="9">
        <f t="shared" si="68"/>
        <v>4995.9082947806583</v>
      </c>
      <c r="AA378" s="9"/>
      <c r="AB378" s="9"/>
      <c r="AC378" s="9"/>
      <c r="AD378" s="9"/>
      <c r="AE378" s="9"/>
      <c r="AF378" s="9"/>
      <c r="AG378" s="9"/>
      <c r="AH378" s="9"/>
      <c r="AI378" s="9"/>
    </row>
    <row r="379" spans="1:35" x14ac:dyDescent="0.25">
      <c r="A379" s="2">
        <v>7059</v>
      </c>
      <c r="B379" s="2" t="s">
        <v>744</v>
      </c>
      <c r="C379" s="2" t="s">
        <v>571</v>
      </c>
      <c r="D379" s="8" t="s">
        <v>745</v>
      </c>
      <c r="E379" s="9">
        <f t="shared" si="60"/>
        <v>3292.0075337304738</v>
      </c>
      <c r="F379" s="10">
        <f t="shared" si="61"/>
        <v>1.6733161424299922E-5</v>
      </c>
      <c r="G379" s="9">
        <f t="shared" si="69"/>
        <v>886.76416630848712</v>
      </c>
      <c r="H379" s="10">
        <f t="shared" si="62"/>
        <v>4.5073918537816804E-6</v>
      </c>
      <c r="I379" s="10">
        <v>1.6557737375661897E-5</v>
      </c>
      <c r="J379" s="11">
        <f t="shared" si="63"/>
        <v>1.7542404863802506E-7</v>
      </c>
      <c r="K379" s="43">
        <v>8.7999999999999995E-2</v>
      </c>
      <c r="L379" s="43">
        <v>3.7000000000000002E-3</v>
      </c>
      <c r="M379" s="43">
        <v>9.169999999999999E-2</v>
      </c>
      <c r="N379" s="9">
        <f t="shared" si="70"/>
        <v>138.18228762798358</v>
      </c>
      <c r="O379" s="12">
        <f t="shared" si="64"/>
        <v>7.0237583030008941E-7</v>
      </c>
      <c r="P379" s="45">
        <f t="shared" si="71"/>
        <v>748.58187868050356</v>
      </c>
      <c r="Q379" s="46">
        <f t="shared" si="65"/>
        <v>3.8050160234815909E-6</v>
      </c>
      <c r="R379" s="9">
        <v>37241.96</v>
      </c>
      <c r="S379" s="9">
        <v>0</v>
      </c>
      <c r="T379" s="9">
        <v>0</v>
      </c>
      <c r="U379" s="9"/>
      <c r="V379" s="9">
        <v>3277.28</v>
      </c>
      <c r="W379" s="9">
        <v>137.81</v>
      </c>
      <c r="X379" s="9">
        <f t="shared" si="66"/>
        <v>3292.0075337304738</v>
      </c>
      <c r="Y379" s="9">
        <f t="shared" si="67"/>
        <v>138.18228762798358</v>
      </c>
      <c r="Z379" s="9">
        <f t="shared" si="68"/>
        <v>748.58187868050356</v>
      </c>
      <c r="AA379" s="9"/>
      <c r="AB379" s="9"/>
      <c r="AC379" s="9"/>
      <c r="AD379" s="9"/>
      <c r="AE379" s="9"/>
      <c r="AF379" s="9"/>
      <c r="AG379" s="9"/>
      <c r="AH379" s="9"/>
      <c r="AI379" s="9"/>
    </row>
    <row r="380" spans="1:35" x14ac:dyDescent="0.25">
      <c r="A380" s="2">
        <v>6783</v>
      </c>
      <c r="B380" s="2" t="s">
        <v>746</v>
      </c>
      <c r="C380" s="2" t="s">
        <v>571</v>
      </c>
      <c r="D380" s="8" t="s">
        <v>747</v>
      </c>
      <c r="E380" s="9">
        <f t="shared" si="60"/>
        <v>41131.229777534762</v>
      </c>
      <c r="F380" s="10">
        <f t="shared" si="61"/>
        <v>2.0906863073534218E-4</v>
      </c>
      <c r="G380" s="9">
        <f t="shared" si="69"/>
        <v>11079.304853991396</v>
      </c>
      <c r="H380" s="10">
        <f t="shared" si="62"/>
        <v>5.6315726708189927E-5</v>
      </c>
      <c r="I380" s="10">
        <v>1.8468281859021341E-4</v>
      </c>
      <c r="J380" s="11">
        <f t="shared" si="63"/>
        <v>2.4385812145128767E-5</v>
      </c>
      <c r="K380" s="43">
        <v>8.7999999999999995E-2</v>
      </c>
      <c r="L380" s="43">
        <v>3.7000000000000002E-3</v>
      </c>
      <c r="M380" s="43">
        <v>9.169999999999999E-2</v>
      </c>
      <c r="N380" s="9">
        <f t="shared" si="70"/>
        <v>1726.3210154594767</v>
      </c>
      <c r="O380" s="12">
        <f t="shared" si="64"/>
        <v>8.7748305330001812E-6</v>
      </c>
      <c r="P380" s="45">
        <f t="shared" si="71"/>
        <v>9352.9838385319199</v>
      </c>
      <c r="Q380" s="46">
        <f t="shared" si="65"/>
        <v>4.7540896175189751E-5</v>
      </c>
      <c r="R380" s="9">
        <v>465309.91</v>
      </c>
      <c r="S380" s="9">
        <v>1875</v>
      </c>
      <c r="T380" s="9">
        <v>0</v>
      </c>
      <c r="U380" s="9"/>
      <c r="V380" s="9">
        <v>40947.22</v>
      </c>
      <c r="W380" s="9">
        <v>1721.67</v>
      </c>
      <c r="X380" s="9">
        <f t="shared" si="66"/>
        <v>41131.229777534762</v>
      </c>
      <c r="Y380" s="9">
        <f t="shared" si="67"/>
        <v>1726.3210154594767</v>
      </c>
      <c r="Z380" s="9">
        <f t="shared" si="68"/>
        <v>9352.9838385319199</v>
      </c>
      <c r="AA380" s="9"/>
      <c r="AB380" s="9"/>
      <c r="AC380" s="9"/>
      <c r="AD380" s="9"/>
      <c r="AE380" s="9"/>
      <c r="AF380" s="9"/>
      <c r="AG380" s="9"/>
      <c r="AH380" s="9"/>
      <c r="AI380" s="9"/>
    </row>
    <row r="381" spans="1:35" x14ac:dyDescent="0.25">
      <c r="A381" s="2">
        <v>6794</v>
      </c>
      <c r="B381" s="2" t="s">
        <v>748</v>
      </c>
      <c r="C381" s="2" t="s">
        <v>571</v>
      </c>
      <c r="D381" s="8" t="s">
        <v>749</v>
      </c>
      <c r="E381" s="9">
        <f t="shared" si="60"/>
        <v>83476.772054268877</v>
      </c>
      <c r="F381" s="10">
        <f t="shared" si="61"/>
        <v>4.2430957027023993E-4</v>
      </c>
      <c r="G381" s="9">
        <f t="shared" si="69"/>
        <v>22485.65393884822</v>
      </c>
      <c r="H381" s="10">
        <f t="shared" si="62"/>
        <v>1.1429380802884208E-4</v>
      </c>
      <c r="I381" s="10">
        <v>4.3201275386873692E-4</v>
      </c>
      <c r="J381" s="11">
        <f t="shared" si="63"/>
        <v>-7.7031835984969917E-6</v>
      </c>
      <c r="K381" s="43">
        <v>8.7999999999999995E-2</v>
      </c>
      <c r="L381" s="43">
        <v>3.7000000000000002E-3</v>
      </c>
      <c r="M381" s="43">
        <v>9.169999999999999E-2</v>
      </c>
      <c r="N381" s="9">
        <f t="shared" si="70"/>
        <v>3503.5592108460196</v>
      </c>
      <c r="O381" s="12">
        <f t="shared" si="64"/>
        <v>1.7808471345825038E-5</v>
      </c>
      <c r="P381" s="45">
        <f t="shared" si="71"/>
        <v>18982.094728002201</v>
      </c>
      <c r="Q381" s="46">
        <f t="shared" si="65"/>
        <v>9.6485336683017046E-5</v>
      </c>
      <c r="R381" s="9">
        <v>938637.46</v>
      </c>
      <c r="S381" s="9">
        <v>51830.720000000001</v>
      </c>
      <c r="T381" s="9">
        <v>0</v>
      </c>
      <c r="U381" s="9"/>
      <c r="V381" s="9">
        <v>83103.319999999992</v>
      </c>
      <c r="W381" s="9">
        <v>3494.12</v>
      </c>
      <c r="X381" s="9">
        <f t="shared" si="66"/>
        <v>83476.772054268877</v>
      </c>
      <c r="Y381" s="9">
        <f t="shared" si="67"/>
        <v>3503.5592108460196</v>
      </c>
      <c r="Z381" s="9">
        <f t="shared" si="68"/>
        <v>18982.094728002201</v>
      </c>
      <c r="AA381" s="9"/>
      <c r="AB381" s="9"/>
      <c r="AC381" s="9"/>
      <c r="AD381" s="9"/>
      <c r="AE381" s="9"/>
      <c r="AF381" s="9"/>
      <c r="AG381" s="9"/>
      <c r="AH381" s="9"/>
      <c r="AI381" s="9"/>
    </row>
    <row r="382" spans="1:35" x14ac:dyDescent="0.25">
      <c r="A382" s="2">
        <v>6792</v>
      </c>
      <c r="B382" s="2" t="s">
        <v>750</v>
      </c>
      <c r="C382" s="2" t="s">
        <v>571</v>
      </c>
      <c r="D382" s="8" t="s">
        <v>751</v>
      </c>
      <c r="E382" s="9">
        <f t="shared" si="60"/>
        <v>27816.342644910077</v>
      </c>
      <c r="F382" s="10">
        <f t="shared" si="61"/>
        <v>1.4138951595395297E-4</v>
      </c>
      <c r="G382" s="9">
        <f t="shared" si="69"/>
        <v>7492.7574031363692</v>
      </c>
      <c r="H382" s="10">
        <f t="shared" si="62"/>
        <v>3.8085428983730929E-5</v>
      </c>
      <c r="I382" s="10">
        <v>1.4539500162074305E-4</v>
      </c>
      <c r="J382" s="11">
        <f t="shared" si="63"/>
        <v>-4.0054856667900822E-6</v>
      </c>
      <c r="K382" s="43">
        <v>8.7999999999999995E-2</v>
      </c>
      <c r="L382" s="43">
        <v>3.7000000000000002E-3</v>
      </c>
      <c r="M382" s="43">
        <v>9.169999999999999E-2</v>
      </c>
      <c r="N382" s="9">
        <f t="shared" si="70"/>
        <v>1167.4954400960937</v>
      </c>
      <c r="O382" s="12">
        <f t="shared" si="64"/>
        <v>5.9343392933017133E-6</v>
      </c>
      <c r="P382" s="45">
        <f t="shared" si="71"/>
        <v>6325.261963040276</v>
      </c>
      <c r="Q382" s="46">
        <f t="shared" si="65"/>
        <v>3.2151089690429214E-5</v>
      </c>
      <c r="R382" s="9">
        <v>313555.13</v>
      </c>
      <c r="S382" s="9">
        <v>77087.61</v>
      </c>
      <c r="T382" s="9">
        <v>0</v>
      </c>
      <c r="U382" s="9"/>
      <c r="V382" s="9">
        <v>27691.9</v>
      </c>
      <c r="W382" s="9">
        <v>1164.3500000000001</v>
      </c>
      <c r="X382" s="9">
        <f t="shared" si="66"/>
        <v>27816.342644910077</v>
      </c>
      <c r="Y382" s="9">
        <f t="shared" si="67"/>
        <v>1167.4954400960937</v>
      </c>
      <c r="Z382" s="9">
        <f t="shared" si="68"/>
        <v>6325.261963040276</v>
      </c>
      <c r="AA382" s="9"/>
      <c r="AB382" s="9"/>
      <c r="AC382" s="9"/>
      <c r="AD382" s="9"/>
      <c r="AE382" s="9"/>
      <c r="AF382" s="9"/>
      <c r="AG382" s="9"/>
      <c r="AH382" s="9"/>
      <c r="AI382" s="9"/>
    </row>
    <row r="383" spans="1:35" x14ac:dyDescent="0.25">
      <c r="A383" s="2">
        <v>6793</v>
      </c>
      <c r="B383" s="2" t="s">
        <v>752</v>
      </c>
      <c r="C383" s="2" t="s">
        <v>571</v>
      </c>
      <c r="D383" s="8" t="s">
        <v>753</v>
      </c>
      <c r="E383" s="9">
        <f t="shared" si="60"/>
        <v>44918.955015549269</v>
      </c>
      <c r="F383" s="10">
        <f t="shared" si="61"/>
        <v>2.2832150825435844E-4</v>
      </c>
      <c r="G383" s="9">
        <f t="shared" si="69"/>
        <v>12099.558066217651</v>
      </c>
      <c r="H383" s="10">
        <f t="shared" si="62"/>
        <v>6.1501638805570987E-5</v>
      </c>
      <c r="I383" s="10">
        <v>2.4317057748769424E-4</v>
      </c>
      <c r="J383" s="11">
        <f t="shared" si="63"/>
        <v>-1.48490692333358E-5</v>
      </c>
      <c r="K383" s="43">
        <v>8.7999999999999995E-2</v>
      </c>
      <c r="L383" s="43">
        <v>3.7000000000000002E-3</v>
      </c>
      <c r="M383" s="43">
        <v>9.169999999999999E-2</v>
      </c>
      <c r="N383" s="9">
        <f t="shared" si="70"/>
        <v>1885.2692502377074</v>
      </c>
      <c r="O383" s="12">
        <f t="shared" si="64"/>
        <v>9.5827589606844579E-6</v>
      </c>
      <c r="P383" s="45">
        <f t="shared" si="71"/>
        <v>10214.288815979944</v>
      </c>
      <c r="Q383" s="46">
        <f t="shared" si="65"/>
        <v>5.1918879844886536E-5</v>
      </c>
      <c r="R383" s="9">
        <v>508159.98000000004</v>
      </c>
      <c r="S383" s="9">
        <v>71128.81</v>
      </c>
      <c r="T383" s="9">
        <v>0</v>
      </c>
      <c r="U383" s="9"/>
      <c r="V383" s="9">
        <v>44718</v>
      </c>
      <c r="W383" s="9">
        <v>1880.19</v>
      </c>
      <c r="X383" s="9">
        <f t="shared" si="66"/>
        <v>44918.955015549269</v>
      </c>
      <c r="Y383" s="9">
        <f t="shared" si="67"/>
        <v>1885.2692502377074</v>
      </c>
      <c r="Z383" s="9">
        <f t="shared" si="68"/>
        <v>10214.288815979944</v>
      </c>
      <c r="AA383" s="9"/>
      <c r="AB383" s="9"/>
      <c r="AC383" s="9"/>
      <c r="AD383" s="9"/>
      <c r="AE383" s="9"/>
      <c r="AF383" s="9"/>
      <c r="AG383" s="9"/>
      <c r="AH383" s="9"/>
      <c r="AI383" s="9"/>
    </row>
    <row r="384" spans="1:35" x14ac:dyDescent="0.25">
      <c r="A384" s="2">
        <v>7063</v>
      </c>
      <c r="B384" s="2" t="s">
        <v>754</v>
      </c>
      <c r="C384" s="2" t="s">
        <v>571</v>
      </c>
      <c r="D384" s="8" t="s">
        <v>755</v>
      </c>
      <c r="E384" s="9">
        <f t="shared" si="60"/>
        <v>95052.528797203253</v>
      </c>
      <c r="F384" s="10">
        <f t="shared" si="61"/>
        <v>4.8314874490859539E-4</v>
      </c>
      <c r="G384" s="9">
        <f t="shared" si="69"/>
        <v>25603.49672572167</v>
      </c>
      <c r="H384" s="10">
        <f t="shared" si="62"/>
        <v>1.3014169601627401E-4</v>
      </c>
      <c r="I384" s="10">
        <v>6.3674216802850911E-4</v>
      </c>
      <c r="J384" s="11">
        <f t="shared" si="63"/>
        <v>-1.5359342311991372E-4</v>
      </c>
      <c r="K384" s="43">
        <v>8.7999999999999995E-2</v>
      </c>
      <c r="L384" s="43">
        <v>3.7000000000000002E-3</v>
      </c>
      <c r="M384" s="43">
        <v>9.169999999999999E-2</v>
      </c>
      <c r="N384" s="9">
        <f t="shared" si="70"/>
        <v>3989.1474718755526</v>
      </c>
      <c r="O384" s="12">
        <f t="shared" si="64"/>
        <v>2.0276699827776476E-5</v>
      </c>
      <c r="P384" s="45">
        <f t="shared" si="71"/>
        <v>21614.349253846118</v>
      </c>
      <c r="Q384" s="46">
        <f t="shared" si="65"/>
        <v>1.0986499618849753E-4</v>
      </c>
      <c r="R384" s="9">
        <v>1075311.95</v>
      </c>
      <c r="S384" s="9">
        <v>30287.72</v>
      </c>
      <c r="T384" s="9">
        <v>0</v>
      </c>
      <c r="U384" s="9"/>
      <c r="V384" s="9">
        <v>94627.29</v>
      </c>
      <c r="W384" s="9">
        <v>3978.4</v>
      </c>
      <c r="X384" s="9">
        <f t="shared" si="66"/>
        <v>95052.528797203253</v>
      </c>
      <c r="Y384" s="9">
        <f t="shared" si="67"/>
        <v>3989.1474718755526</v>
      </c>
      <c r="Z384" s="9">
        <f t="shared" si="68"/>
        <v>21614.349253846118</v>
      </c>
      <c r="AA384" s="9"/>
      <c r="AB384" s="9"/>
      <c r="AC384" s="9"/>
      <c r="AD384" s="9"/>
      <c r="AE384" s="9"/>
      <c r="AF384" s="9"/>
      <c r="AG384" s="9"/>
      <c r="AH384" s="9"/>
      <c r="AI384" s="9"/>
    </row>
    <row r="385" spans="1:35" x14ac:dyDescent="0.25">
      <c r="A385" s="2">
        <v>6915</v>
      </c>
      <c r="B385" s="2" t="s">
        <v>756</v>
      </c>
      <c r="C385" s="2" t="s">
        <v>571</v>
      </c>
      <c r="D385" s="8" t="s">
        <v>757</v>
      </c>
      <c r="E385" s="9">
        <f t="shared" si="60"/>
        <v>2775.3662230021878</v>
      </c>
      <c r="F385" s="10">
        <f t="shared" si="61"/>
        <v>1.4107091355413469E-5</v>
      </c>
      <c r="G385" s="9">
        <f t="shared" si="69"/>
        <v>747.56465705260689</v>
      </c>
      <c r="H385" s="10">
        <f t="shared" si="62"/>
        <v>3.799845520823416E-6</v>
      </c>
      <c r="I385" s="10">
        <v>1.6434270369089044E-5</v>
      </c>
      <c r="J385" s="11">
        <f t="shared" si="63"/>
        <v>-2.3271790136755752E-6</v>
      </c>
      <c r="K385" s="43">
        <v>8.7999999999999995E-2</v>
      </c>
      <c r="L385" s="43">
        <v>3.7000000000000002E-3</v>
      </c>
      <c r="M385" s="43">
        <v>9.169999999999999E-2</v>
      </c>
      <c r="N385" s="9">
        <f t="shared" si="70"/>
        <v>116.46377409469773</v>
      </c>
      <c r="O385" s="12">
        <f t="shared" si="64"/>
        <v>5.9198137065057242E-7</v>
      </c>
      <c r="P385" s="45">
        <f t="shared" si="71"/>
        <v>631.10088295790922</v>
      </c>
      <c r="Q385" s="46">
        <f t="shared" si="65"/>
        <v>3.2078641501728438E-6</v>
      </c>
      <c r="R385" s="9">
        <v>31397.23</v>
      </c>
      <c r="S385" s="9">
        <v>0</v>
      </c>
      <c r="T385" s="9">
        <v>0</v>
      </c>
      <c r="U385" s="9"/>
      <c r="V385" s="9">
        <v>2762.95</v>
      </c>
      <c r="W385" s="9">
        <v>116.15</v>
      </c>
      <c r="X385" s="9">
        <f t="shared" si="66"/>
        <v>2775.3662230021878</v>
      </c>
      <c r="Y385" s="9">
        <f t="shared" si="67"/>
        <v>116.46377409469773</v>
      </c>
      <c r="Z385" s="9">
        <f t="shared" si="68"/>
        <v>631.10088295790922</v>
      </c>
      <c r="AA385" s="9"/>
      <c r="AB385" s="9"/>
      <c r="AC385" s="9"/>
      <c r="AD385" s="9"/>
      <c r="AE385" s="9"/>
      <c r="AF385" s="9"/>
      <c r="AG385" s="9"/>
      <c r="AH385" s="9"/>
      <c r="AI385" s="9"/>
    </row>
    <row r="386" spans="1:35" x14ac:dyDescent="0.25">
      <c r="A386" s="2">
        <v>6369</v>
      </c>
      <c r="B386" s="2" t="s">
        <v>758</v>
      </c>
      <c r="C386" s="2" t="s">
        <v>571</v>
      </c>
      <c r="D386" s="8" t="s">
        <v>759</v>
      </c>
      <c r="E386" s="9">
        <f t="shared" si="60"/>
        <v>16161.723091513008</v>
      </c>
      <c r="F386" s="10">
        <f t="shared" si="61"/>
        <v>8.2149484353903111E-5</v>
      </c>
      <c r="G386" s="9">
        <f t="shared" si="69"/>
        <v>4353.4020632829515</v>
      </c>
      <c r="H386" s="10">
        <f t="shared" si="62"/>
        <v>2.2128193427080443E-5</v>
      </c>
      <c r="I386" s="10">
        <v>9.4415012998319878E-5</v>
      </c>
      <c r="J386" s="11">
        <f t="shared" si="63"/>
        <v>-1.2265528644416767E-5</v>
      </c>
      <c r="K386" s="43">
        <v>8.7999999999999995E-2</v>
      </c>
      <c r="L386" s="43">
        <v>3.7000000000000002E-3</v>
      </c>
      <c r="M386" s="43">
        <v>9.169999999999999E-2</v>
      </c>
      <c r="N386" s="9">
        <f t="shared" si="70"/>
        <v>678.32753486924673</v>
      </c>
      <c r="O386" s="12">
        <f t="shared" si="64"/>
        <v>3.4479156026268812E-6</v>
      </c>
      <c r="P386" s="45">
        <f t="shared" si="71"/>
        <v>3675.0745284137047</v>
      </c>
      <c r="Q386" s="46">
        <f t="shared" si="65"/>
        <v>1.8680277824453561E-5</v>
      </c>
      <c r="R386" s="9">
        <v>182833.67</v>
      </c>
      <c r="S386" s="9">
        <v>0</v>
      </c>
      <c r="T386" s="9">
        <v>0</v>
      </c>
      <c r="U386" s="9"/>
      <c r="V386" s="9">
        <v>16089.42</v>
      </c>
      <c r="W386" s="9">
        <v>676.5</v>
      </c>
      <c r="X386" s="9">
        <f t="shared" si="66"/>
        <v>16161.723091513008</v>
      </c>
      <c r="Y386" s="9">
        <f t="shared" si="67"/>
        <v>678.32753486924673</v>
      </c>
      <c r="Z386" s="9">
        <f t="shared" si="68"/>
        <v>3675.0745284137047</v>
      </c>
      <c r="AA386" s="9"/>
      <c r="AB386" s="9"/>
      <c r="AC386" s="9"/>
      <c r="AD386" s="9"/>
      <c r="AE386" s="9"/>
      <c r="AF386" s="9"/>
      <c r="AG386" s="9"/>
      <c r="AH386" s="9"/>
      <c r="AI386" s="9"/>
    </row>
    <row r="387" spans="1:35" x14ac:dyDescent="0.25">
      <c r="A387" s="2">
        <v>6916</v>
      </c>
      <c r="B387" s="2" t="s">
        <v>760</v>
      </c>
      <c r="C387" s="2" t="s">
        <v>571</v>
      </c>
      <c r="D387" s="8" t="s">
        <v>761</v>
      </c>
      <c r="E387" s="9">
        <f t="shared" si="60"/>
        <v>42012.472213134322</v>
      </c>
      <c r="F387" s="10">
        <f t="shared" si="61"/>
        <v>2.1354795582124823E-4</v>
      </c>
      <c r="G387" s="9">
        <f t="shared" si="69"/>
        <v>11316.663462845669</v>
      </c>
      <c r="H387" s="10">
        <f t="shared" si="62"/>
        <v>5.7522212378927456E-5</v>
      </c>
      <c r="I387" s="10">
        <v>2.1939986256947088E-4</v>
      </c>
      <c r="J387" s="11">
        <f t="shared" si="63"/>
        <v>-5.8519067482226445E-6</v>
      </c>
      <c r="K387" s="43">
        <v>8.7999999999999995E-2</v>
      </c>
      <c r="L387" s="43">
        <v>3.7000000000000002E-3</v>
      </c>
      <c r="M387" s="43">
        <v>9.169999999999999E-2</v>
      </c>
      <c r="N387" s="9">
        <f t="shared" si="70"/>
        <v>1763.2906181359424</v>
      </c>
      <c r="O387" s="12">
        <f t="shared" si="64"/>
        <v>8.9627457558661859E-6</v>
      </c>
      <c r="P387" s="45">
        <f t="shared" si="71"/>
        <v>9553.3728447097255</v>
      </c>
      <c r="Q387" s="46">
        <f t="shared" si="65"/>
        <v>4.855946662306127E-5</v>
      </c>
      <c r="R387" s="9">
        <v>474991.24</v>
      </c>
      <c r="S387" s="9">
        <v>122388.1</v>
      </c>
      <c r="T387" s="9">
        <v>0</v>
      </c>
      <c r="U387" s="9"/>
      <c r="V387" s="9">
        <v>41824.519999999997</v>
      </c>
      <c r="W387" s="9">
        <v>1758.54</v>
      </c>
      <c r="X387" s="9">
        <f t="shared" si="66"/>
        <v>42012.472213134322</v>
      </c>
      <c r="Y387" s="9">
        <f t="shared" si="67"/>
        <v>1763.2906181359424</v>
      </c>
      <c r="Z387" s="9">
        <f t="shared" si="68"/>
        <v>9553.3728447097255</v>
      </c>
      <c r="AA387" s="9"/>
      <c r="AB387" s="9"/>
      <c r="AC387" s="9"/>
      <c r="AD387" s="9"/>
      <c r="AE387" s="9"/>
      <c r="AF387" s="9"/>
      <c r="AG387" s="9"/>
      <c r="AH387" s="9"/>
      <c r="AI387" s="9"/>
    </row>
    <row r="388" spans="1:35" x14ac:dyDescent="0.25">
      <c r="A388" s="2">
        <v>6930</v>
      </c>
      <c r="B388" s="2" t="s">
        <v>762</v>
      </c>
      <c r="C388" s="2" t="s">
        <v>571</v>
      </c>
      <c r="D388" s="8" t="s">
        <v>763</v>
      </c>
      <c r="E388" s="9">
        <f t="shared" si="60"/>
        <v>8568.7944228709348</v>
      </c>
      <c r="F388" s="10">
        <f t="shared" si="61"/>
        <v>4.355488826207511E-5</v>
      </c>
      <c r="G388" s="9">
        <f t="shared" si="69"/>
        <v>2308.109019205308</v>
      </c>
      <c r="H388" s="10">
        <f t="shared" si="62"/>
        <v>1.1732039008877638E-5</v>
      </c>
      <c r="I388" s="10">
        <v>4.8507995568607312E-5</v>
      </c>
      <c r="J388" s="11">
        <f t="shared" si="63"/>
        <v>-4.9531073065322019E-6</v>
      </c>
      <c r="K388" s="43">
        <v>8.7999999999999995E-2</v>
      </c>
      <c r="L388" s="43">
        <v>3.7000000000000002E-3</v>
      </c>
      <c r="M388" s="43">
        <v>9.169999999999999E-2</v>
      </c>
      <c r="N388" s="9">
        <f t="shared" si="70"/>
        <v>359.61887713356293</v>
      </c>
      <c r="O388" s="12">
        <f t="shared" si="64"/>
        <v>1.8279304225899939E-6</v>
      </c>
      <c r="P388" s="45">
        <f t="shared" si="71"/>
        <v>1948.4901420717449</v>
      </c>
      <c r="Q388" s="46">
        <f t="shared" si="65"/>
        <v>9.9041085862876433E-6</v>
      </c>
      <c r="R388" s="9">
        <v>96936.69</v>
      </c>
      <c r="S388" s="9">
        <v>0</v>
      </c>
      <c r="T388" s="9">
        <v>0</v>
      </c>
      <c r="U388" s="9"/>
      <c r="V388" s="9">
        <v>8530.4600000000009</v>
      </c>
      <c r="W388" s="9">
        <v>358.65000000000003</v>
      </c>
      <c r="X388" s="9">
        <f t="shared" si="66"/>
        <v>8568.7944228709348</v>
      </c>
      <c r="Y388" s="9">
        <f t="shared" si="67"/>
        <v>359.61887713356293</v>
      </c>
      <c r="Z388" s="9">
        <f t="shared" si="68"/>
        <v>1948.4901420717449</v>
      </c>
      <c r="AA388" s="9"/>
      <c r="AB388" s="9"/>
      <c r="AC388" s="9"/>
      <c r="AD388" s="9"/>
      <c r="AE388" s="9"/>
      <c r="AF388" s="9"/>
      <c r="AG388" s="9"/>
      <c r="AH388" s="9"/>
      <c r="AI388" s="9"/>
    </row>
    <row r="389" spans="1:35" x14ac:dyDescent="0.25">
      <c r="A389" s="2">
        <v>9853</v>
      </c>
      <c r="B389" s="2">
        <v>0</v>
      </c>
      <c r="C389" s="2" t="s">
        <v>571</v>
      </c>
      <c r="D389" s="8" t="s">
        <v>764</v>
      </c>
      <c r="E389" s="9">
        <f t="shared" si="60"/>
        <v>9098.4941533675938</v>
      </c>
      <c r="F389" s="10">
        <f t="shared" si="61"/>
        <v>4.6247333830923685E-5</v>
      </c>
      <c r="G389" s="9">
        <f t="shared" si="69"/>
        <v>2450.8193900517495</v>
      </c>
      <c r="H389" s="10">
        <f t="shared" si="62"/>
        <v>1.245743093092745E-5</v>
      </c>
      <c r="I389" s="10">
        <v>6.7809332189166461E-5</v>
      </c>
      <c r="J389" s="11">
        <f t="shared" si="63"/>
        <v>-2.1561998358242775E-5</v>
      </c>
      <c r="K389" s="43">
        <v>8.7999999999999995E-2</v>
      </c>
      <c r="L389" s="43">
        <v>3.7000000000000002E-3</v>
      </c>
      <c r="M389" s="43">
        <v>9.169999999999999E-2</v>
      </c>
      <c r="N389" s="9">
        <f t="shared" si="70"/>
        <v>381.8788494529972</v>
      </c>
      <c r="O389" s="12">
        <f t="shared" si="64"/>
        <v>1.9410770986850668E-6</v>
      </c>
      <c r="P389" s="45">
        <f t="shared" si="71"/>
        <v>2068.9405405987522</v>
      </c>
      <c r="Q389" s="46">
        <f t="shared" si="65"/>
        <v>1.0516353832242384E-5</v>
      </c>
      <c r="R389" s="9">
        <v>102929.35</v>
      </c>
      <c r="S389" s="9">
        <v>103158.14</v>
      </c>
      <c r="T389" s="9">
        <v>0</v>
      </c>
      <c r="U389" s="9"/>
      <c r="V389" s="9">
        <v>9057.7900000000009</v>
      </c>
      <c r="W389" s="9">
        <v>380.85</v>
      </c>
      <c r="X389" s="9">
        <f t="shared" si="66"/>
        <v>9098.4941533675938</v>
      </c>
      <c r="Y389" s="9">
        <f t="shared" si="67"/>
        <v>381.8788494529972</v>
      </c>
      <c r="Z389" s="9">
        <f t="shared" si="68"/>
        <v>2068.9405405987522</v>
      </c>
      <c r="AA389" s="9"/>
      <c r="AB389" s="9"/>
      <c r="AC389" s="9"/>
      <c r="AD389" s="9"/>
      <c r="AE389" s="9"/>
      <c r="AF389" s="9"/>
      <c r="AG389" s="9"/>
      <c r="AH389" s="9"/>
      <c r="AI389" s="9"/>
    </row>
    <row r="390" spans="1:35" x14ac:dyDescent="0.25">
      <c r="A390" s="2">
        <v>6918</v>
      </c>
      <c r="B390" s="2" t="s">
        <v>765</v>
      </c>
      <c r="C390" s="2" t="s">
        <v>571</v>
      </c>
      <c r="D390" s="8" t="s">
        <v>766</v>
      </c>
      <c r="E390" s="9">
        <f t="shared" si="60"/>
        <v>26010.262741561142</v>
      </c>
      <c r="F390" s="10">
        <f t="shared" si="61"/>
        <v>1.3220927372842103E-4</v>
      </c>
      <c r="G390" s="9">
        <f t="shared" si="69"/>
        <v>7006.2819776943616</v>
      </c>
      <c r="H390" s="10">
        <f t="shared" si="62"/>
        <v>3.5612691075488167E-5</v>
      </c>
      <c r="I390" s="10">
        <v>1.2255758478830244E-4</v>
      </c>
      <c r="J390" s="11">
        <f t="shared" si="63"/>
        <v>9.6516889401185833E-6</v>
      </c>
      <c r="K390" s="43">
        <v>8.7999999999999995E-2</v>
      </c>
      <c r="L390" s="43">
        <v>3.7000000000000002E-3</v>
      </c>
      <c r="M390" s="43">
        <v>9.169999999999999E-2</v>
      </c>
      <c r="N390" s="9">
        <f t="shared" si="70"/>
        <v>1091.7112640644341</v>
      </c>
      <c r="O390" s="12">
        <f t="shared" si="64"/>
        <v>5.5491309248663249E-6</v>
      </c>
      <c r="P390" s="45">
        <f t="shared" si="71"/>
        <v>5914.570713629927</v>
      </c>
      <c r="Q390" s="46">
        <f t="shared" si="65"/>
        <v>3.006356015062184E-5</v>
      </c>
      <c r="R390" s="9">
        <v>294248.84000000003</v>
      </c>
      <c r="S390" s="9">
        <v>0</v>
      </c>
      <c r="T390" s="9">
        <v>0</v>
      </c>
      <c r="U390" s="9"/>
      <c r="V390" s="9">
        <v>25893.9</v>
      </c>
      <c r="W390" s="9">
        <v>1088.77</v>
      </c>
      <c r="X390" s="9">
        <f t="shared" si="66"/>
        <v>26010.262741561142</v>
      </c>
      <c r="Y390" s="9">
        <f t="shared" si="67"/>
        <v>1091.7112640644341</v>
      </c>
      <c r="Z390" s="9">
        <f t="shared" si="68"/>
        <v>5914.570713629927</v>
      </c>
      <c r="AA390" s="9"/>
      <c r="AB390" s="9"/>
      <c r="AC390" s="9"/>
      <c r="AD390" s="9"/>
      <c r="AE390" s="9"/>
      <c r="AF390" s="9"/>
      <c r="AG390" s="9"/>
      <c r="AH390" s="9"/>
      <c r="AI390" s="9"/>
    </row>
    <row r="391" spans="1:35" x14ac:dyDescent="0.25">
      <c r="A391" s="2">
        <v>6951</v>
      </c>
      <c r="B391" s="2" t="s">
        <v>767</v>
      </c>
      <c r="C391" s="2" t="s">
        <v>571</v>
      </c>
      <c r="D391" s="8" t="s">
        <v>768</v>
      </c>
      <c r="E391" s="9">
        <f t="shared" si="60"/>
        <v>42525.065413734417</v>
      </c>
      <c r="F391" s="10">
        <f t="shared" si="61"/>
        <v>2.1615344948514647E-4</v>
      </c>
      <c r="G391" s="9">
        <f t="shared" si="69"/>
        <v>11454.701808882781</v>
      </c>
      <c r="H391" s="10">
        <f t="shared" si="62"/>
        <v>5.8223856559056324E-5</v>
      </c>
      <c r="I391" s="10">
        <v>2.3740407933197814E-4</v>
      </c>
      <c r="J391" s="11">
        <f t="shared" si="63"/>
        <v>-2.1250629846831674E-5</v>
      </c>
      <c r="K391" s="43">
        <v>8.7999999999999995E-2</v>
      </c>
      <c r="L391" s="43">
        <v>3.7000000000000002E-3</v>
      </c>
      <c r="M391" s="43">
        <v>9.169999999999999E-2</v>
      </c>
      <c r="N391" s="9">
        <f t="shared" si="70"/>
        <v>1784.7684833198291</v>
      </c>
      <c r="O391" s="12">
        <f t="shared" si="64"/>
        <v>9.0719170082065687E-6</v>
      </c>
      <c r="P391" s="45">
        <f t="shared" si="71"/>
        <v>9669.9333255629517</v>
      </c>
      <c r="Q391" s="46">
        <f t="shared" si="65"/>
        <v>4.9151939550849757E-5</v>
      </c>
      <c r="R391" s="9">
        <v>481077.39</v>
      </c>
      <c r="S391" s="9">
        <v>25967.96</v>
      </c>
      <c r="T391" s="9">
        <v>0</v>
      </c>
      <c r="U391" s="9"/>
      <c r="V391" s="9">
        <v>42334.82</v>
      </c>
      <c r="W391" s="9">
        <v>1779.96</v>
      </c>
      <c r="X391" s="9">
        <f t="shared" si="66"/>
        <v>42525.065413734417</v>
      </c>
      <c r="Y391" s="9">
        <f t="shared" si="67"/>
        <v>1784.7684833198291</v>
      </c>
      <c r="Z391" s="9">
        <f t="shared" si="68"/>
        <v>9669.9333255629517</v>
      </c>
      <c r="AA391" s="9"/>
      <c r="AB391" s="9"/>
      <c r="AC391" s="9"/>
      <c r="AD391" s="9"/>
      <c r="AE391" s="9"/>
      <c r="AF391" s="9"/>
      <c r="AG391" s="9"/>
      <c r="AH391" s="9"/>
      <c r="AI391" s="9"/>
    </row>
    <row r="392" spans="1:35" x14ac:dyDescent="0.25">
      <c r="A392" s="2">
        <v>7275</v>
      </c>
      <c r="B392" s="2" t="s">
        <v>769</v>
      </c>
      <c r="C392" s="2" t="s">
        <v>571</v>
      </c>
      <c r="D392" s="8" t="s">
        <v>770</v>
      </c>
      <c r="E392" s="9">
        <f t="shared" si="60"/>
        <v>0</v>
      </c>
      <c r="F392" s="10">
        <f t="shared" si="61"/>
        <v>0</v>
      </c>
      <c r="G392" s="9">
        <f t="shared" si="69"/>
        <v>0</v>
      </c>
      <c r="H392" s="10">
        <f t="shared" si="62"/>
        <v>0</v>
      </c>
      <c r="I392" s="10">
        <v>5.1546281429106464E-7</v>
      </c>
      <c r="J392" s="11">
        <f t="shared" si="63"/>
        <v>-5.1546281429106464E-7</v>
      </c>
      <c r="K392" s="43">
        <v>8.7999999999999995E-2</v>
      </c>
      <c r="L392" s="43">
        <v>3.7000000000000002E-3</v>
      </c>
      <c r="M392" s="43">
        <v>9.169999999999999E-2</v>
      </c>
      <c r="N392" s="9">
        <f t="shared" si="70"/>
        <v>0</v>
      </c>
      <c r="O392" s="12">
        <f t="shared" si="64"/>
        <v>0</v>
      </c>
      <c r="P392" s="45">
        <f t="shared" si="71"/>
        <v>0</v>
      </c>
      <c r="Q392" s="46">
        <f t="shared" si="65"/>
        <v>0</v>
      </c>
      <c r="R392" s="9">
        <v>0</v>
      </c>
      <c r="S392" s="9">
        <v>16310.66</v>
      </c>
      <c r="T392" s="9">
        <v>0</v>
      </c>
      <c r="U392" s="9"/>
      <c r="V392" s="9">
        <v>0</v>
      </c>
      <c r="W392" s="9">
        <v>0</v>
      </c>
      <c r="X392" s="9">
        <f t="shared" si="66"/>
        <v>0</v>
      </c>
      <c r="Y392" s="9">
        <f t="shared" si="67"/>
        <v>0</v>
      </c>
      <c r="Z392" s="9">
        <f t="shared" si="68"/>
        <v>0</v>
      </c>
      <c r="AA392" s="9"/>
      <c r="AB392" s="9"/>
      <c r="AC392" s="9"/>
      <c r="AD392" s="9"/>
      <c r="AE392" s="9"/>
      <c r="AF392" s="9"/>
      <c r="AG392" s="9"/>
      <c r="AH392" s="9"/>
      <c r="AI392" s="9"/>
    </row>
    <row r="393" spans="1:35" x14ac:dyDescent="0.25">
      <c r="A393" s="2">
        <v>9220</v>
      </c>
      <c r="B393" s="2">
        <v>0</v>
      </c>
      <c r="C393" s="2" t="s">
        <v>571</v>
      </c>
      <c r="D393" s="8" t="s">
        <v>771</v>
      </c>
      <c r="E393" s="9">
        <f t="shared" si="60"/>
        <v>40.842719060159958</v>
      </c>
      <c r="F393" s="10">
        <f t="shared" si="61"/>
        <v>2.0760214065079414E-7</v>
      </c>
      <c r="G393" s="9">
        <f t="shared" si="69"/>
        <v>11.001997799272353</v>
      </c>
      <c r="H393" s="10">
        <f t="shared" si="62"/>
        <v>5.5922777599599935E-8</v>
      </c>
      <c r="I393" s="10">
        <v>2.4895023413830933E-7</v>
      </c>
      <c r="J393" s="11">
        <f t="shared" si="63"/>
        <v>-4.1348093487515187E-8</v>
      </c>
      <c r="K393" s="43">
        <v>8.7999999999999995E-2</v>
      </c>
      <c r="L393" s="43">
        <v>3.7000000000000002E-3</v>
      </c>
      <c r="M393" s="43">
        <v>9.169999999999999E-2</v>
      </c>
      <c r="N393" s="9">
        <f t="shared" si="70"/>
        <v>1.7146194894699363</v>
      </c>
      <c r="O393" s="12">
        <f t="shared" si="64"/>
        <v>8.7153520775934461E-9</v>
      </c>
      <c r="P393" s="45">
        <f t="shared" si="71"/>
        <v>9.287378309802417</v>
      </c>
      <c r="Q393" s="46">
        <f t="shared" si="65"/>
        <v>4.7207425522006487E-8</v>
      </c>
      <c r="R393" s="9">
        <v>462</v>
      </c>
      <c r="S393" s="9">
        <v>0</v>
      </c>
      <c r="T393" s="9">
        <v>0</v>
      </c>
      <c r="U393" s="9"/>
      <c r="V393" s="9">
        <v>40.659999999999997</v>
      </c>
      <c r="W393" s="9">
        <v>1.71</v>
      </c>
      <c r="X393" s="9">
        <f t="shared" si="66"/>
        <v>40.842719060159958</v>
      </c>
      <c r="Y393" s="9">
        <f t="shared" si="67"/>
        <v>1.7146194894699363</v>
      </c>
      <c r="Z393" s="9">
        <f t="shared" si="68"/>
        <v>9.287378309802417</v>
      </c>
      <c r="AA393" s="9"/>
      <c r="AB393" s="9"/>
      <c r="AC393" s="9"/>
      <c r="AD393" s="9"/>
      <c r="AE393" s="9"/>
      <c r="AF393" s="9"/>
      <c r="AG393" s="9"/>
      <c r="AH393" s="9"/>
      <c r="AI393" s="9"/>
    </row>
    <row r="394" spans="1:35" x14ac:dyDescent="0.25">
      <c r="A394" s="2">
        <v>7040</v>
      </c>
      <c r="B394" s="2" t="s">
        <v>772</v>
      </c>
      <c r="C394" s="2" t="s">
        <v>571</v>
      </c>
      <c r="D394" s="8" t="s">
        <v>773</v>
      </c>
      <c r="E394" s="9">
        <f t="shared" si="60"/>
        <v>23342.437627820655</v>
      </c>
      <c r="F394" s="10">
        <f t="shared" si="61"/>
        <v>1.1864881014423418E-4</v>
      </c>
      <c r="G394" s="9">
        <f t="shared" si="69"/>
        <v>6287.6836513653334</v>
      </c>
      <c r="H394" s="10">
        <f t="shared" si="62"/>
        <v>3.1960080420594126E-5</v>
      </c>
      <c r="I394" s="10">
        <v>1.2055738744675387E-4</v>
      </c>
      <c r="J394" s="11">
        <f t="shared" si="63"/>
        <v>-1.9085773025196952E-6</v>
      </c>
      <c r="K394" s="43">
        <v>8.7999999999999995E-2</v>
      </c>
      <c r="L394" s="43">
        <v>3.7000000000000002E-3</v>
      </c>
      <c r="M394" s="43">
        <v>9.169999999999999E-2</v>
      </c>
      <c r="N394" s="9">
        <f t="shared" si="70"/>
        <v>979.75964652097321</v>
      </c>
      <c r="O394" s="12">
        <f t="shared" si="64"/>
        <v>4.9800846912620521E-6</v>
      </c>
      <c r="P394" s="45">
        <f t="shared" si="71"/>
        <v>5307.9240048443598</v>
      </c>
      <c r="Q394" s="46">
        <f t="shared" si="65"/>
        <v>2.6979995729332073E-5</v>
      </c>
      <c r="R394" s="9">
        <v>264068.23</v>
      </c>
      <c r="S394" s="9">
        <v>0</v>
      </c>
      <c r="T394" s="9">
        <v>0</v>
      </c>
      <c r="U394" s="9"/>
      <c r="V394" s="9">
        <v>23238.01</v>
      </c>
      <c r="W394" s="9">
        <v>977.12</v>
      </c>
      <c r="X394" s="9">
        <f t="shared" si="66"/>
        <v>23342.437627820655</v>
      </c>
      <c r="Y394" s="9">
        <f t="shared" si="67"/>
        <v>979.75964652097321</v>
      </c>
      <c r="Z394" s="9">
        <f t="shared" si="68"/>
        <v>5307.9240048443598</v>
      </c>
      <c r="AA394" s="9"/>
      <c r="AB394" s="9"/>
      <c r="AC394" s="9"/>
      <c r="AD394" s="9"/>
      <c r="AE394" s="9"/>
      <c r="AF394" s="9"/>
      <c r="AG394" s="9"/>
      <c r="AH394" s="9"/>
      <c r="AI394" s="9"/>
    </row>
    <row r="395" spans="1:35" x14ac:dyDescent="0.25">
      <c r="A395" s="2">
        <v>7007</v>
      </c>
      <c r="B395" s="2" t="s">
        <v>774</v>
      </c>
      <c r="C395" s="2" t="s">
        <v>571</v>
      </c>
      <c r="D395" s="8" t="s">
        <v>775</v>
      </c>
      <c r="E395" s="9">
        <f t="shared" ref="E395:E458" si="72">X395</f>
        <v>15523.919735210782</v>
      </c>
      <c r="F395" s="10">
        <f t="shared" ref="F395:F458" si="73">E395/($E$586+$G$586)</f>
        <v>7.890755176152187E-5</v>
      </c>
      <c r="G395" s="9">
        <f t="shared" si="69"/>
        <v>4181.6576110640908</v>
      </c>
      <c r="H395" s="10">
        <f t="shared" ref="H395:H458" si="74">G395/($E$586+$G$586)</f>
        <v>2.1255222264876096E-5</v>
      </c>
      <c r="I395" s="10">
        <v>8.5979356599091088E-5</v>
      </c>
      <c r="J395" s="11">
        <f t="shared" ref="J395:J458" si="75">F395-I395</f>
        <v>-7.0718048375692174E-6</v>
      </c>
      <c r="K395" s="43">
        <v>8.7999999999999995E-2</v>
      </c>
      <c r="L395" s="43">
        <v>3.7000000000000002E-3</v>
      </c>
      <c r="M395" s="43">
        <v>9.169999999999999E-2</v>
      </c>
      <c r="N395" s="9">
        <f t="shared" si="70"/>
        <v>651.61556808592559</v>
      </c>
      <c r="O395" s="12">
        <f t="shared" ref="O395:O458" si="76">N395/($E$586+$G$586)</f>
        <v>3.3121395913127938E-6</v>
      </c>
      <c r="P395" s="45">
        <f t="shared" si="71"/>
        <v>3530.0420429781648</v>
      </c>
      <c r="Q395" s="46">
        <f t="shared" ref="Q395:Q458" si="77">P395/($E$586+$G$586)</f>
        <v>1.7943082673563298E-5</v>
      </c>
      <c r="R395" s="9">
        <v>175618.86</v>
      </c>
      <c r="S395" s="9">
        <v>0</v>
      </c>
      <c r="T395" s="9">
        <v>0</v>
      </c>
      <c r="U395" s="9"/>
      <c r="V395" s="9">
        <v>15454.47</v>
      </c>
      <c r="W395" s="9">
        <v>649.86</v>
      </c>
      <c r="X395" s="9">
        <f t="shared" ref="X395:X458" si="78">V395/$V$586*$X$587</f>
        <v>15523.919735210782</v>
      </c>
      <c r="Y395" s="9">
        <f t="shared" ref="Y395:Y458" si="79">W395/$W$587*$Y$587</f>
        <v>651.61556808592559</v>
      </c>
      <c r="Z395" s="9">
        <f t="shared" ref="Z395:Z458" si="80">V395/$V$586*$Z$587</f>
        <v>3530.0420429781648</v>
      </c>
      <c r="AA395" s="9"/>
      <c r="AB395" s="9"/>
      <c r="AC395" s="9"/>
      <c r="AD395" s="9"/>
      <c r="AE395" s="9"/>
      <c r="AF395" s="9"/>
      <c r="AG395" s="9"/>
      <c r="AH395" s="9"/>
      <c r="AI395" s="9"/>
    </row>
    <row r="396" spans="1:35" x14ac:dyDescent="0.25">
      <c r="A396" s="2">
        <v>7073</v>
      </c>
      <c r="B396" s="2" t="s">
        <v>776</v>
      </c>
      <c r="C396" s="2" t="s">
        <v>571</v>
      </c>
      <c r="D396" s="8" t="s">
        <v>777</v>
      </c>
      <c r="E396" s="9">
        <f t="shared" si="72"/>
        <v>8500.2075842721224</v>
      </c>
      <c r="F396" s="10">
        <f t="shared" si="73"/>
        <v>4.320626371304323E-5</v>
      </c>
      <c r="G396" s="9">
        <f t="shared" ref="G396:G459" si="81">Y396+Z396</f>
        <v>2289.5748867485463</v>
      </c>
      <c r="H396" s="10">
        <f t="shared" si="74"/>
        <v>1.1637830649060518E-5</v>
      </c>
      <c r="I396" s="10">
        <v>3.9466570877998057E-5</v>
      </c>
      <c r="J396" s="11">
        <f t="shared" si="75"/>
        <v>3.7396928350451734E-6</v>
      </c>
      <c r="K396" s="43">
        <v>8.7999999999999995E-2</v>
      </c>
      <c r="L396" s="43">
        <v>3.7000000000000002E-3</v>
      </c>
      <c r="M396" s="43">
        <v>9.169999999999999E-2</v>
      </c>
      <c r="N396" s="9">
        <f t="shared" ref="N396:N459" si="82">Y396</f>
        <v>356.68096186797993</v>
      </c>
      <c r="O396" s="12">
        <f t="shared" si="76"/>
        <v>1.8129971000242928E-6</v>
      </c>
      <c r="P396" s="45">
        <f t="shared" ref="P396:P459" si="83">Z396</f>
        <v>1932.8939248805666</v>
      </c>
      <c r="Q396" s="46">
        <f t="shared" si="77"/>
        <v>9.8248335490362276E-6</v>
      </c>
      <c r="R396" s="9">
        <v>95165.6</v>
      </c>
      <c r="S396" s="9">
        <v>0</v>
      </c>
      <c r="T396" s="9">
        <v>0</v>
      </c>
      <c r="U396" s="9"/>
      <c r="V396" s="9">
        <v>8462.18</v>
      </c>
      <c r="W396" s="9">
        <v>355.71999999999997</v>
      </c>
      <c r="X396" s="9">
        <f t="shared" si="78"/>
        <v>8500.2075842721224</v>
      </c>
      <c r="Y396" s="9">
        <f t="shared" si="79"/>
        <v>356.68096186797993</v>
      </c>
      <c r="Z396" s="9">
        <f t="shared" si="80"/>
        <v>1932.8939248805666</v>
      </c>
      <c r="AA396" s="9"/>
      <c r="AB396" s="9"/>
      <c r="AC396" s="9"/>
      <c r="AD396" s="9"/>
      <c r="AE396" s="9"/>
      <c r="AF396" s="9"/>
      <c r="AG396" s="9"/>
      <c r="AH396" s="9"/>
      <c r="AI396" s="9"/>
    </row>
    <row r="397" spans="1:35" x14ac:dyDescent="0.25">
      <c r="A397" s="2">
        <v>6920</v>
      </c>
      <c r="B397" s="2" t="s">
        <v>778</v>
      </c>
      <c r="C397" s="2" t="s">
        <v>571</v>
      </c>
      <c r="D397" s="8" t="s">
        <v>779</v>
      </c>
      <c r="E397" s="9">
        <f t="shared" si="72"/>
        <v>55440.013328606939</v>
      </c>
      <c r="F397" s="10">
        <f t="shared" si="73"/>
        <v>2.8179968693500308E-4</v>
      </c>
      <c r="G397" s="9">
        <f t="shared" si="81"/>
        <v>14933.560474150283</v>
      </c>
      <c r="H397" s="10">
        <f t="shared" si="74"/>
        <v>7.5906775878587779E-5</v>
      </c>
      <c r="I397" s="10">
        <v>2.7165606602175951E-4</v>
      </c>
      <c r="J397" s="11">
        <f t="shared" si="75"/>
        <v>1.0143620913243565E-5</v>
      </c>
      <c r="K397" s="43">
        <v>8.7999999999999995E-2</v>
      </c>
      <c r="L397" s="43">
        <v>3.7000000000000002E-3</v>
      </c>
      <c r="M397" s="43">
        <v>9.169999999999999E-2</v>
      </c>
      <c r="N397" s="9">
        <f t="shared" si="82"/>
        <v>2326.8489443708449</v>
      </c>
      <c r="O397" s="12">
        <f t="shared" si="76"/>
        <v>1.1827293405977662E-5</v>
      </c>
      <c r="P397" s="45">
        <f t="shared" si="83"/>
        <v>12606.711529779439</v>
      </c>
      <c r="Q397" s="46">
        <f t="shared" si="77"/>
        <v>6.4079482472610116E-5</v>
      </c>
      <c r="R397" s="9">
        <v>627180.28</v>
      </c>
      <c r="S397" s="9">
        <v>0</v>
      </c>
      <c r="T397" s="9">
        <v>0</v>
      </c>
      <c r="U397" s="9"/>
      <c r="V397" s="9">
        <v>55191.99</v>
      </c>
      <c r="W397" s="9">
        <v>2320.58</v>
      </c>
      <c r="X397" s="9">
        <f t="shared" si="78"/>
        <v>55440.013328606939</v>
      </c>
      <c r="Y397" s="9">
        <f t="shared" si="79"/>
        <v>2326.8489443708449</v>
      </c>
      <c r="Z397" s="9">
        <f t="shared" si="80"/>
        <v>12606.711529779439</v>
      </c>
      <c r="AA397" s="9"/>
      <c r="AB397" s="9"/>
      <c r="AC397" s="9"/>
      <c r="AD397" s="9"/>
      <c r="AE397" s="9"/>
      <c r="AF397" s="9"/>
      <c r="AG397" s="9"/>
      <c r="AH397" s="9"/>
      <c r="AI397" s="9"/>
    </row>
    <row r="398" spans="1:35" x14ac:dyDescent="0.25">
      <c r="A398" s="2">
        <v>6921</v>
      </c>
      <c r="B398" s="2" t="s">
        <v>780</v>
      </c>
      <c r="C398" s="2" t="s">
        <v>571</v>
      </c>
      <c r="D398" s="8" t="s">
        <v>781</v>
      </c>
      <c r="E398" s="9">
        <f t="shared" si="72"/>
        <v>185208.03968694521</v>
      </c>
      <c r="F398" s="10">
        <f t="shared" si="73"/>
        <v>9.4140611569254505E-4</v>
      </c>
      <c r="G398" s="9">
        <f t="shared" si="81"/>
        <v>49888.229394122201</v>
      </c>
      <c r="H398" s="10">
        <f t="shared" si="74"/>
        <v>2.5358015954428175E-4</v>
      </c>
      <c r="I398" s="10">
        <v>9.126758060614003E-4</v>
      </c>
      <c r="J398" s="11">
        <f t="shared" si="75"/>
        <v>2.8730309631144757E-5</v>
      </c>
      <c r="K398" s="43">
        <v>8.7999999999999995E-2</v>
      </c>
      <c r="L398" s="43">
        <v>3.7000000000000002E-3</v>
      </c>
      <c r="M398" s="43">
        <v>9.169999999999999E-2</v>
      </c>
      <c r="N398" s="9">
        <f t="shared" si="82"/>
        <v>7773.0820638008609</v>
      </c>
      <c r="O398" s="12">
        <f t="shared" si="76"/>
        <v>3.9510309622687291E-5</v>
      </c>
      <c r="P398" s="45">
        <f t="shared" si="83"/>
        <v>42115.147330321342</v>
      </c>
      <c r="Q398" s="46">
        <f t="shared" si="77"/>
        <v>2.1406984992159447E-4</v>
      </c>
      <c r="R398" s="9">
        <v>2082538.46</v>
      </c>
      <c r="S398" s="9">
        <v>93585.76</v>
      </c>
      <c r="T398" s="9">
        <v>0</v>
      </c>
      <c r="U398" s="9"/>
      <c r="V398" s="9">
        <v>184379.47</v>
      </c>
      <c r="W398" s="9">
        <v>7752.14</v>
      </c>
      <c r="X398" s="9">
        <f t="shared" si="78"/>
        <v>185208.03968694521</v>
      </c>
      <c r="Y398" s="9">
        <f t="shared" si="79"/>
        <v>7773.0820638008609</v>
      </c>
      <c r="Z398" s="9">
        <f t="shared" si="80"/>
        <v>42115.147330321342</v>
      </c>
      <c r="AA398" s="9"/>
      <c r="AB398" s="9"/>
      <c r="AC398" s="9"/>
      <c r="AD398" s="9"/>
      <c r="AE398" s="9"/>
      <c r="AF398" s="9"/>
      <c r="AG398" s="9"/>
      <c r="AH398" s="9"/>
      <c r="AI398" s="9"/>
    </row>
    <row r="399" spans="1:35" x14ac:dyDescent="0.25">
      <c r="A399" s="2">
        <v>6922</v>
      </c>
      <c r="B399" s="2" t="s">
        <v>782</v>
      </c>
      <c r="C399" s="2" t="s">
        <v>571</v>
      </c>
      <c r="D399" s="8" t="s">
        <v>783</v>
      </c>
      <c r="E399" s="9">
        <f t="shared" si="72"/>
        <v>18629.312405512912</v>
      </c>
      <c r="F399" s="10">
        <f t="shared" si="73"/>
        <v>9.4692156233286027E-5</v>
      </c>
      <c r="G399" s="9">
        <f t="shared" si="81"/>
        <v>5018.1155207132442</v>
      </c>
      <c r="H399" s="10">
        <f t="shared" si="74"/>
        <v>2.5506909140856893E-5</v>
      </c>
      <c r="I399" s="10">
        <v>1.1044874514969578E-4</v>
      </c>
      <c r="J399" s="11">
        <f t="shared" si="75"/>
        <v>-1.5756588916409755E-5</v>
      </c>
      <c r="K399" s="43">
        <v>8.7999999999999995E-2</v>
      </c>
      <c r="L399" s="43">
        <v>3.7000000000000002E-3</v>
      </c>
      <c r="M399" s="43">
        <v>9.169999999999999E-2</v>
      </c>
      <c r="N399" s="9">
        <f t="shared" si="82"/>
        <v>781.92664928564068</v>
      </c>
      <c r="O399" s="12">
        <f t="shared" si="76"/>
        <v>3.9745063492098955E-6</v>
      </c>
      <c r="P399" s="45">
        <f t="shared" si="83"/>
        <v>4236.1888714276038</v>
      </c>
      <c r="Q399" s="46">
        <f t="shared" si="77"/>
        <v>2.1532402791646997E-5</v>
      </c>
      <c r="R399" s="9">
        <v>210750.58</v>
      </c>
      <c r="S399" s="9">
        <v>11986.5</v>
      </c>
      <c r="T399" s="9">
        <v>0</v>
      </c>
      <c r="U399" s="9"/>
      <c r="V399" s="9">
        <v>18545.97</v>
      </c>
      <c r="W399" s="9">
        <v>779.82</v>
      </c>
      <c r="X399" s="9">
        <f t="shared" si="78"/>
        <v>18629.312405512912</v>
      </c>
      <c r="Y399" s="9">
        <f t="shared" si="79"/>
        <v>781.92664928564068</v>
      </c>
      <c r="Z399" s="9">
        <f t="shared" si="80"/>
        <v>4236.1888714276038</v>
      </c>
      <c r="AA399" s="9"/>
      <c r="AB399" s="9"/>
      <c r="AC399" s="9"/>
      <c r="AD399" s="9"/>
      <c r="AE399" s="9"/>
      <c r="AF399" s="9"/>
      <c r="AG399" s="9"/>
      <c r="AH399" s="9"/>
      <c r="AI399" s="9"/>
    </row>
    <row r="400" spans="1:35" x14ac:dyDescent="0.25">
      <c r="A400" s="2">
        <v>6899</v>
      </c>
      <c r="B400" s="2" t="s">
        <v>784</v>
      </c>
      <c r="C400" s="2" t="s">
        <v>571</v>
      </c>
      <c r="D400" s="8" t="s">
        <v>785</v>
      </c>
      <c r="E400" s="9">
        <f t="shared" si="72"/>
        <v>122422.41411517092</v>
      </c>
      <c r="F400" s="10">
        <f t="shared" si="73"/>
        <v>6.2226893357691991E-4</v>
      </c>
      <c r="G400" s="9">
        <f t="shared" si="81"/>
        <v>32976.102338081837</v>
      </c>
      <c r="H400" s="10">
        <f t="shared" si="74"/>
        <v>1.6761639756700947E-4</v>
      </c>
      <c r="I400" s="10">
        <v>6.4839141539769834E-4</v>
      </c>
      <c r="J400" s="11">
        <f t="shared" si="75"/>
        <v>-2.612248182077843E-5</v>
      </c>
      <c r="K400" s="43">
        <v>8.7999999999999995E-2</v>
      </c>
      <c r="L400" s="43">
        <v>3.7000000000000002E-3</v>
      </c>
      <c r="M400" s="43">
        <v>9.169999999999999E-2</v>
      </c>
      <c r="N400" s="9">
        <f t="shared" si="82"/>
        <v>5138.0127189223176</v>
      </c>
      <c r="O400" s="12">
        <f t="shared" si="76"/>
        <v>2.6116342488562581E-5</v>
      </c>
      <c r="P400" s="45">
        <f t="shared" si="83"/>
        <v>27838.08961915952</v>
      </c>
      <c r="Q400" s="46">
        <f t="shared" si="77"/>
        <v>1.415000550784469E-4</v>
      </c>
      <c r="R400" s="9">
        <v>1384939.74</v>
      </c>
      <c r="S400" s="9">
        <v>76231.62</v>
      </c>
      <c r="T400" s="9">
        <v>0</v>
      </c>
      <c r="U400" s="9"/>
      <c r="V400" s="9">
        <v>121874.73</v>
      </c>
      <c r="W400" s="9">
        <v>5124.17</v>
      </c>
      <c r="X400" s="9">
        <f t="shared" si="78"/>
        <v>122422.41411517092</v>
      </c>
      <c r="Y400" s="9">
        <f t="shared" si="79"/>
        <v>5138.0127189223176</v>
      </c>
      <c r="Z400" s="9">
        <f t="shared" si="80"/>
        <v>27838.08961915952</v>
      </c>
      <c r="AA400" s="9"/>
      <c r="AB400" s="9"/>
      <c r="AC400" s="9"/>
      <c r="AD400" s="9"/>
      <c r="AE400" s="9"/>
      <c r="AF400" s="9"/>
      <c r="AG400" s="9"/>
      <c r="AH400" s="9"/>
      <c r="AI400" s="9"/>
    </row>
    <row r="401" spans="1:35" x14ac:dyDescent="0.25">
      <c r="A401" s="2">
        <v>6923</v>
      </c>
      <c r="B401" s="2" t="s">
        <v>786</v>
      </c>
      <c r="C401" s="2" t="s">
        <v>571</v>
      </c>
      <c r="D401" s="8" t="s">
        <v>787</v>
      </c>
      <c r="E401" s="9">
        <f t="shared" si="72"/>
        <v>59745.314056610099</v>
      </c>
      <c r="F401" s="10">
        <f t="shared" si="73"/>
        <v>3.03683382924057E-4</v>
      </c>
      <c r="G401" s="9">
        <f t="shared" si="81"/>
        <v>16092.824541558406</v>
      </c>
      <c r="H401" s="10">
        <f t="shared" si="74"/>
        <v>8.1799275386737076E-5</v>
      </c>
      <c r="I401" s="10">
        <v>2.9058286306372048E-4</v>
      </c>
      <c r="J401" s="11">
        <f t="shared" si="75"/>
        <v>1.3100519860336521E-5</v>
      </c>
      <c r="K401" s="43">
        <v>8.7999999999999995E-2</v>
      </c>
      <c r="L401" s="43">
        <v>3.7000000000000002E-3</v>
      </c>
      <c r="M401" s="43">
        <v>9.169999999999999E-2</v>
      </c>
      <c r="N401" s="9">
        <f t="shared" si="82"/>
        <v>2507.1146121000293</v>
      </c>
      <c r="O401" s="12">
        <f t="shared" si="76"/>
        <v>1.2743577614462896E-5</v>
      </c>
      <c r="P401" s="45">
        <f t="shared" si="83"/>
        <v>13585.709929458377</v>
      </c>
      <c r="Q401" s="46">
        <f t="shared" si="77"/>
        <v>6.9055697772274187E-5</v>
      </c>
      <c r="R401" s="9">
        <v>675777.56</v>
      </c>
      <c r="S401" s="9">
        <v>66538.45</v>
      </c>
      <c r="T401" s="9">
        <v>0</v>
      </c>
      <c r="U401" s="9"/>
      <c r="V401" s="9">
        <v>59478.030000000006</v>
      </c>
      <c r="W401" s="9">
        <v>2500.36</v>
      </c>
      <c r="X401" s="9">
        <f t="shared" si="78"/>
        <v>59745.314056610099</v>
      </c>
      <c r="Y401" s="9">
        <f t="shared" si="79"/>
        <v>2507.1146121000293</v>
      </c>
      <c r="Z401" s="9">
        <f t="shared" si="80"/>
        <v>13585.709929458377</v>
      </c>
      <c r="AA401" s="9"/>
      <c r="AB401" s="9"/>
      <c r="AC401" s="9"/>
      <c r="AD401" s="9"/>
      <c r="AE401" s="9"/>
      <c r="AF401" s="9"/>
      <c r="AG401" s="9"/>
      <c r="AH401" s="9"/>
      <c r="AI401" s="9"/>
    </row>
    <row r="402" spans="1:35" x14ac:dyDescent="0.25">
      <c r="A402" s="2">
        <v>6924</v>
      </c>
      <c r="B402" s="2" t="s">
        <v>788</v>
      </c>
      <c r="C402" s="2" t="s">
        <v>571</v>
      </c>
      <c r="D402" s="8" t="s">
        <v>789</v>
      </c>
      <c r="E402" s="9">
        <f t="shared" si="72"/>
        <v>19355.460994017329</v>
      </c>
      <c r="F402" s="10">
        <f t="shared" si="73"/>
        <v>9.8383144611949541E-5</v>
      </c>
      <c r="G402" s="9">
        <f t="shared" si="81"/>
        <v>5213.7092554413248</v>
      </c>
      <c r="H402" s="10">
        <f t="shared" si="74"/>
        <v>2.6501105388359961E-5</v>
      </c>
      <c r="I402" s="10">
        <v>1.1410081112709859E-4</v>
      </c>
      <c r="J402" s="11">
        <f t="shared" si="75"/>
        <v>-1.5717666515149047E-5</v>
      </c>
      <c r="K402" s="43">
        <v>8.7999999999999995E-2</v>
      </c>
      <c r="L402" s="43">
        <v>3.7000000000000002E-3</v>
      </c>
      <c r="M402" s="43">
        <v>9.169999999999999E-2</v>
      </c>
      <c r="N402" s="9">
        <f t="shared" si="82"/>
        <v>812.39874652832566</v>
      </c>
      <c r="O402" s="12">
        <f t="shared" si="76"/>
        <v>4.1293949747292314E-6</v>
      </c>
      <c r="P402" s="45">
        <f t="shared" si="83"/>
        <v>4401.3105089129995</v>
      </c>
      <c r="Q402" s="46">
        <f t="shared" si="77"/>
        <v>2.237171041363073E-5</v>
      </c>
      <c r="R402" s="9">
        <v>215603.84</v>
      </c>
      <c r="S402" s="9">
        <v>83406.06</v>
      </c>
      <c r="T402" s="9">
        <v>0</v>
      </c>
      <c r="U402" s="9"/>
      <c r="V402" s="9">
        <v>19268.87</v>
      </c>
      <c r="W402" s="9">
        <v>810.20999999999992</v>
      </c>
      <c r="X402" s="9">
        <f t="shared" si="78"/>
        <v>19355.460994017329</v>
      </c>
      <c r="Y402" s="9">
        <f t="shared" si="79"/>
        <v>812.39874652832566</v>
      </c>
      <c r="Z402" s="9">
        <f t="shared" si="80"/>
        <v>4401.3105089129995</v>
      </c>
      <c r="AA402" s="9"/>
      <c r="AB402" s="9"/>
      <c r="AC402" s="9"/>
      <c r="AD402" s="9"/>
      <c r="AE402" s="9"/>
      <c r="AF402" s="9"/>
      <c r="AG402" s="9"/>
      <c r="AH402" s="9"/>
      <c r="AI402" s="9"/>
    </row>
    <row r="403" spans="1:35" x14ac:dyDescent="0.25">
      <c r="A403" s="2">
        <v>6925</v>
      </c>
      <c r="B403" s="2" t="s">
        <v>790</v>
      </c>
      <c r="C403" s="2" t="s">
        <v>571</v>
      </c>
      <c r="D403" s="8" t="s">
        <v>791</v>
      </c>
      <c r="E403" s="9">
        <f t="shared" si="72"/>
        <v>91250.961634234278</v>
      </c>
      <c r="F403" s="10">
        <f t="shared" si="73"/>
        <v>4.6382550935961933E-4</v>
      </c>
      <c r="G403" s="9">
        <f t="shared" si="81"/>
        <v>24579.714919969523</v>
      </c>
      <c r="H403" s="10">
        <f t="shared" si="74"/>
        <v>1.2493784819898207E-4</v>
      </c>
      <c r="I403" s="10">
        <v>4.7868158448296719E-4</v>
      </c>
      <c r="J403" s="11">
        <f t="shared" si="75"/>
        <v>-1.4856075123347858E-5</v>
      </c>
      <c r="K403" s="43">
        <v>8.7999999999999995E-2</v>
      </c>
      <c r="L403" s="43">
        <v>3.7000000000000002E-3</v>
      </c>
      <c r="M403" s="43">
        <v>9.169999999999999E-2</v>
      </c>
      <c r="N403" s="9">
        <f t="shared" si="82"/>
        <v>3829.818210544106</v>
      </c>
      <c r="O403" s="12">
        <f t="shared" si="76"/>
        <v>1.9466834655186064E-5</v>
      </c>
      <c r="P403" s="45">
        <f t="shared" si="83"/>
        <v>20749.896709425419</v>
      </c>
      <c r="Q403" s="46">
        <f t="shared" si="77"/>
        <v>1.05471013543796E-4</v>
      </c>
      <c r="R403" s="9">
        <v>1032294.75</v>
      </c>
      <c r="S403" s="9">
        <v>112250.29</v>
      </c>
      <c r="T403" s="9">
        <v>0</v>
      </c>
      <c r="U403" s="9"/>
      <c r="V403" s="9">
        <v>90842.73000000001</v>
      </c>
      <c r="W403" s="9">
        <v>3819.5</v>
      </c>
      <c r="X403" s="9">
        <f t="shared" si="78"/>
        <v>91250.961634234278</v>
      </c>
      <c r="Y403" s="9">
        <f t="shared" si="79"/>
        <v>3829.818210544106</v>
      </c>
      <c r="Z403" s="9">
        <f t="shared" si="80"/>
        <v>20749.896709425419</v>
      </c>
      <c r="AA403" s="9"/>
      <c r="AB403" s="9"/>
      <c r="AC403" s="9"/>
      <c r="AD403" s="9"/>
      <c r="AE403" s="9"/>
      <c r="AF403" s="9"/>
      <c r="AG403" s="9"/>
      <c r="AH403" s="9"/>
      <c r="AI403" s="9"/>
    </row>
    <row r="404" spans="1:35" x14ac:dyDescent="0.25">
      <c r="A404" s="2">
        <v>7094</v>
      </c>
      <c r="B404" s="2" t="s">
        <v>792</v>
      </c>
      <c r="C404" s="2" t="s">
        <v>571</v>
      </c>
      <c r="D404" s="8" t="s">
        <v>793</v>
      </c>
      <c r="E404" s="9">
        <f t="shared" si="72"/>
        <v>2545.7891585358934</v>
      </c>
      <c r="F404" s="10">
        <f t="shared" si="73"/>
        <v>1.2940159008002282E-5</v>
      </c>
      <c r="G404" s="9">
        <f t="shared" si="81"/>
        <v>685.74436463361042</v>
      </c>
      <c r="H404" s="10">
        <f t="shared" si="74"/>
        <v>3.4856150940259828E-6</v>
      </c>
      <c r="I404" s="10">
        <v>1.2326538447359765E-5</v>
      </c>
      <c r="J404" s="11">
        <f t="shared" si="75"/>
        <v>6.1362056064251724E-7</v>
      </c>
      <c r="K404" s="43">
        <v>8.7999999999999995E-2</v>
      </c>
      <c r="L404" s="43">
        <v>3.7000000000000002E-3</v>
      </c>
      <c r="M404" s="43">
        <v>9.169999999999999E-2</v>
      </c>
      <c r="N404" s="9">
        <f t="shared" si="82"/>
        <v>106.84786713328445</v>
      </c>
      <c r="O404" s="12">
        <f t="shared" si="76"/>
        <v>5.4310404525634954E-7</v>
      </c>
      <c r="P404" s="45">
        <f t="shared" si="83"/>
        <v>578.89649750032595</v>
      </c>
      <c r="Q404" s="46">
        <f t="shared" si="77"/>
        <v>2.9425110487696332E-6</v>
      </c>
      <c r="R404" s="9">
        <v>14400</v>
      </c>
      <c r="S404" s="9">
        <v>0</v>
      </c>
      <c r="T404" s="9">
        <v>0</v>
      </c>
      <c r="U404" s="9"/>
      <c r="V404" s="9">
        <v>2534.4</v>
      </c>
      <c r="W404" s="9">
        <v>106.56</v>
      </c>
      <c r="X404" s="9">
        <f t="shared" si="78"/>
        <v>2545.7891585358934</v>
      </c>
      <c r="Y404" s="9">
        <f t="shared" si="79"/>
        <v>106.84786713328445</v>
      </c>
      <c r="Z404" s="9">
        <f t="shared" si="80"/>
        <v>578.89649750032595</v>
      </c>
      <c r="AA404" s="9"/>
      <c r="AB404" s="9"/>
      <c r="AC404" s="9"/>
      <c r="AD404" s="9"/>
      <c r="AE404" s="9"/>
      <c r="AF404" s="9"/>
      <c r="AG404" s="9"/>
      <c r="AH404" s="9"/>
      <c r="AI404" s="9"/>
    </row>
    <row r="405" spans="1:35" x14ac:dyDescent="0.25">
      <c r="A405" s="2">
        <v>6395</v>
      </c>
      <c r="B405" s="2" t="s">
        <v>794</v>
      </c>
      <c r="C405" s="2" t="s">
        <v>571</v>
      </c>
      <c r="D405" s="8" t="s">
        <v>795</v>
      </c>
      <c r="E405" s="9">
        <f t="shared" si="72"/>
        <v>2105.1779856743938</v>
      </c>
      <c r="F405" s="10">
        <f t="shared" si="73"/>
        <v>1.0700547523126129E-5</v>
      </c>
      <c r="G405" s="9">
        <f t="shared" si="81"/>
        <v>567.08238488431448</v>
      </c>
      <c r="H405" s="10">
        <f t="shared" si="74"/>
        <v>2.8824603194006878E-6</v>
      </c>
      <c r="I405" s="10">
        <v>1.5899600396921153E-5</v>
      </c>
      <c r="J405" s="11">
        <f t="shared" si="75"/>
        <v>-5.1990528737950238E-6</v>
      </c>
      <c r="K405" s="43">
        <v>8.7999999999999995E-2</v>
      </c>
      <c r="L405" s="43">
        <v>3.7000000000000002E-3</v>
      </c>
      <c r="M405" s="43">
        <v>9.169999999999999E-2</v>
      </c>
      <c r="N405" s="9">
        <f t="shared" si="82"/>
        <v>88.378106316889003</v>
      </c>
      <c r="O405" s="12">
        <f t="shared" si="76"/>
        <v>4.492228842801675E-7</v>
      </c>
      <c r="P405" s="45">
        <f t="shared" si="83"/>
        <v>478.70427856742543</v>
      </c>
      <c r="Q405" s="46">
        <f t="shared" si="77"/>
        <v>2.4332374351205199E-6</v>
      </c>
      <c r="R405" s="9">
        <v>19717.88</v>
      </c>
      <c r="S405" s="9">
        <v>0</v>
      </c>
      <c r="T405" s="9">
        <v>0</v>
      </c>
      <c r="U405" s="9"/>
      <c r="V405" s="9">
        <v>2095.7600000000002</v>
      </c>
      <c r="W405" s="9">
        <v>88.14</v>
      </c>
      <c r="X405" s="9">
        <f t="shared" si="78"/>
        <v>2105.1779856743938</v>
      </c>
      <c r="Y405" s="9">
        <f t="shared" si="79"/>
        <v>88.378106316889003</v>
      </c>
      <c r="Z405" s="9">
        <f t="shared" si="80"/>
        <v>478.70427856742543</v>
      </c>
      <c r="AA405" s="9"/>
      <c r="AB405" s="9"/>
      <c r="AC405" s="9"/>
      <c r="AD405" s="9"/>
      <c r="AE405" s="9"/>
      <c r="AF405" s="9"/>
      <c r="AG405" s="9"/>
      <c r="AH405" s="9"/>
      <c r="AI405" s="9"/>
    </row>
    <row r="406" spans="1:35" x14ac:dyDescent="0.25">
      <c r="A406" s="2">
        <v>7010</v>
      </c>
      <c r="B406" s="2" t="s">
        <v>796</v>
      </c>
      <c r="C406" s="2" t="s">
        <v>571</v>
      </c>
      <c r="D406" s="8" t="s">
        <v>797</v>
      </c>
      <c r="E406" s="9">
        <f t="shared" si="72"/>
        <v>10186.019441554332</v>
      </c>
      <c r="F406" s="10">
        <f t="shared" si="73"/>
        <v>5.1775187583923904E-5</v>
      </c>
      <c r="G406" s="9">
        <f t="shared" si="81"/>
        <v>2743.7487671701083</v>
      </c>
      <c r="H406" s="10">
        <f t="shared" si="74"/>
        <v>1.3946380911453965E-5</v>
      </c>
      <c r="I406" s="10">
        <v>4.4502666449922987E-5</v>
      </c>
      <c r="J406" s="11">
        <f t="shared" si="75"/>
        <v>7.2725211340009165E-6</v>
      </c>
      <c r="K406" s="43">
        <v>8.7999999999999995E-2</v>
      </c>
      <c r="L406" s="43">
        <v>3.7000000000000002E-3</v>
      </c>
      <c r="M406" s="43">
        <v>9.169999999999999E-2</v>
      </c>
      <c r="N406" s="9">
        <f t="shared" si="82"/>
        <v>427.51179270783746</v>
      </c>
      <c r="O406" s="12">
        <f t="shared" si="76"/>
        <v>2.1730277846799661E-6</v>
      </c>
      <c r="P406" s="45">
        <f t="shared" si="83"/>
        <v>2316.2369744622711</v>
      </c>
      <c r="Q406" s="46">
        <f t="shared" si="77"/>
        <v>1.1773353126773999E-5</v>
      </c>
      <c r="R406" s="9">
        <v>115232.27</v>
      </c>
      <c r="S406" s="9">
        <v>25641.39</v>
      </c>
      <c r="T406" s="9">
        <v>0</v>
      </c>
      <c r="U406" s="9"/>
      <c r="V406" s="9">
        <v>10140.450000000001</v>
      </c>
      <c r="W406" s="9">
        <v>426.36</v>
      </c>
      <c r="X406" s="9">
        <f t="shared" si="78"/>
        <v>10186.019441554332</v>
      </c>
      <c r="Y406" s="9">
        <f t="shared" si="79"/>
        <v>427.51179270783746</v>
      </c>
      <c r="Z406" s="9">
        <f t="shared" si="80"/>
        <v>2316.2369744622711</v>
      </c>
      <c r="AA406" s="9"/>
      <c r="AB406" s="9"/>
      <c r="AC406" s="9"/>
      <c r="AD406" s="9"/>
      <c r="AE406" s="9"/>
      <c r="AF406" s="9"/>
      <c r="AG406" s="9"/>
      <c r="AH406" s="9"/>
      <c r="AI406" s="9"/>
    </row>
    <row r="407" spans="1:35" x14ac:dyDescent="0.25">
      <c r="A407" s="2">
        <v>7032</v>
      </c>
      <c r="B407" s="2" t="s">
        <v>798</v>
      </c>
      <c r="C407" s="2" t="s">
        <v>571</v>
      </c>
      <c r="D407" s="8" t="s">
        <v>799</v>
      </c>
      <c r="E407" s="9">
        <f t="shared" si="72"/>
        <v>34631.310933382134</v>
      </c>
      <c r="F407" s="10">
        <f t="shared" si="73"/>
        <v>1.7602976610649844E-4</v>
      </c>
      <c r="G407" s="9">
        <f t="shared" si="81"/>
        <v>9328.4590656030377</v>
      </c>
      <c r="H407" s="10">
        <f t="shared" si="74"/>
        <v>4.7416237595247724E-5</v>
      </c>
      <c r="I407" s="10">
        <v>1.7415559820340313E-4</v>
      </c>
      <c r="J407" s="11">
        <f t="shared" si="75"/>
        <v>1.8741679030953064E-6</v>
      </c>
      <c r="K407" s="43">
        <v>8.7999999999999995E-2</v>
      </c>
      <c r="L407" s="43">
        <v>3.7000000000000002E-3</v>
      </c>
      <c r="M407" s="43">
        <v>9.169999999999999E-2</v>
      </c>
      <c r="N407" s="9">
        <f t="shared" si="82"/>
        <v>1453.5160303717073</v>
      </c>
      <c r="O407" s="12">
        <f t="shared" si="76"/>
        <v>7.3881721471809708E-6</v>
      </c>
      <c r="P407" s="45">
        <f t="shared" si="83"/>
        <v>7874.9430352313302</v>
      </c>
      <c r="Q407" s="46">
        <f t="shared" si="77"/>
        <v>4.0028065448066756E-5</v>
      </c>
      <c r="R407" s="9">
        <v>391775.85</v>
      </c>
      <c r="S407" s="9">
        <v>32870.28</v>
      </c>
      <c r="T407" s="9">
        <v>0</v>
      </c>
      <c r="U407" s="9"/>
      <c r="V407" s="9">
        <v>34476.379999999997</v>
      </c>
      <c r="W407" s="9">
        <v>1449.6</v>
      </c>
      <c r="X407" s="9">
        <f t="shared" si="78"/>
        <v>34631.310933382134</v>
      </c>
      <c r="Y407" s="9">
        <f t="shared" si="79"/>
        <v>1453.5160303717073</v>
      </c>
      <c r="Z407" s="9">
        <f t="shared" si="80"/>
        <v>7874.9430352313302</v>
      </c>
      <c r="AA407" s="9"/>
      <c r="AB407" s="9"/>
      <c r="AC407" s="9"/>
      <c r="AD407" s="9"/>
      <c r="AE407" s="9"/>
      <c r="AF407" s="9"/>
      <c r="AG407" s="9"/>
      <c r="AH407" s="9"/>
      <c r="AI407" s="9"/>
    </row>
    <row r="408" spans="1:35" x14ac:dyDescent="0.25">
      <c r="A408" s="2">
        <v>6926</v>
      </c>
      <c r="B408" s="2" t="s">
        <v>800</v>
      </c>
      <c r="C408" s="2" t="s">
        <v>571</v>
      </c>
      <c r="D408" s="8" t="s">
        <v>801</v>
      </c>
      <c r="E408" s="9">
        <f t="shared" si="72"/>
        <v>25729.526806417674</v>
      </c>
      <c r="F408" s="10">
        <f t="shared" si="73"/>
        <v>1.3078230259538898E-4</v>
      </c>
      <c r="G408" s="9">
        <f t="shared" si="81"/>
        <v>6930.5824274890156</v>
      </c>
      <c r="H408" s="10">
        <f t="shared" si="74"/>
        <v>3.5227912857226455E-5</v>
      </c>
      <c r="I408" s="10">
        <v>1.229379077376425E-4</v>
      </c>
      <c r="J408" s="11">
        <f t="shared" si="75"/>
        <v>7.8443948577464767E-6</v>
      </c>
      <c r="K408" s="43">
        <v>8.7999999999999995E-2</v>
      </c>
      <c r="L408" s="43">
        <v>3.7000000000000002E-3</v>
      </c>
      <c r="M408" s="43">
        <v>9.169999999999999E-2</v>
      </c>
      <c r="N408" s="9">
        <f t="shared" si="82"/>
        <v>1079.8493058419608</v>
      </c>
      <c r="O408" s="12">
        <f t="shared" si="76"/>
        <v>5.4888369979201668E-6</v>
      </c>
      <c r="P408" s="45">
        <f t="shared" si="83"/>
        <v>5850.7331216470548</v>
      </c>
      <c r="Q408" s="46">
        <f t="shared" si="77"/>
        <v>2.9739075859306285E-5</v>
      </c>
      <c r="R408" s="9">
        <v>291073.05</v>
      </c>
      <c r="S408" s="9">
        <v>8879.02</v>
      </c>
      <c r="T408" s="9">
        <v>0</v>
      </c>
      <c r="U408" s="9"/>
      <c r="V408" s="9">
        <v>25614.42</v>
      </c>
      <c r="W408" s="9">
        <v>1076.94</v>
      </c>
      <c r="X408" s="9">
        <f t="shared" si="78"/>
        <v>25729.526806417674</v>
      </c>
      <c r="Y408" s="9">
        <f t="shared" si="79"/>
        <v>1079.8493058419608</v>
      </c>
      <c r="Z408" s="9">
        <f t="shared" si="80"/>
        <v>5850.7331216470548</v>
      </c>
      <c r="AA408" s="9"/>
      <c r="AB408" s="9"/>
      <c r="AC408" s="9"/>
      <c r="AD408" s="9"/>
      <c r="AE408" s="9"/>
      <c r="AF408" s="9"/>
      <c r="AG408" s="9"/>
      <c r="AH408" s="9"/>
      <c r="AI408" s="9"/>
    </row>
    <row r="409" spans="1:35" x14ac:dyDescent="0.25">
      <c r="A409" s="2">
        <v>6927</v>
      </c>
      <c r="B409" s="2" t="s">
        <v>802</v>
      </c>
      <c r="C409" s="2" t="s">
        <v>571</v>
      </c>
      <c r="D409" s="8" t="s">
        <v>803</v>
      </c>
      <c r="E409" s="9">
        <f t="shared" si="72"/>
        <v>55221.395291807792</v>
      </c>
      <c r="F409" s="10">
        <f t="shared" si="73"/>
        <v>2.806884589494832E-4</v>
      </c>
      <c r="G409" s="9">
        <f t="shared" si="81"/>
        <v>14874.703465615232</v>
      </c>
      <c r="H409" s="10">
        <f t="shared" si="74"/>
        <v>7.5607607722173389E-5</v>
      </c>
      <c r="I409" s="10">
        <v>3.1463722844053373E-4</v>
      </c>
      <c r="J409" s="11">
        <f t="shared" si="75"/>
        <v>-3.394876949105053E-5</v>
      </c>
      <c r="K409" s="43">
        <v>8.7999999999999995E-2</v>
      </c>
      <c r="L409" s="43">
        <v>3.7000000000000002E-3</v>
      </c>
      <c r="M409" s="43">
        <v>9.169999999999999E-2</v>
      </c>
      <c r="N409" s="9">
        <f t="shared" si="82"/>
        <v>2317.704307093672</v>
      </c>
      <c r="O409" s="12">
        <f t="shared" si="76"/>
        <v>1.1780811528230497E-5</v>
      </c>
      <c r="P409" s="45">
        <f t="shared" si="83"/>
        <v>12556.999158521559</v>
      </c>
      <c r="Q409" s="46">
        <f t="shared" si="77"/>
        <v>6.3826796193942897E-5</v>
      </c>
      <c r="R409" s="9">
        <v>624708.75</v>
      </c>
      <c r="S409" s="9">
        <v>50794.96</v>
      </c>
      <c r="T409" s="9">
        <v>0</v>
      </c>
      <c r="U409" s="9"/>
      <c r="V409" s="9">
        <v>54974.35</v>
      </c>
      <c r="W409" s="9">
        <v>2311.46</v>
      </c>
      <c r="X409" s="9">
        <f t="shared" si="78"/>
        <v>55221.395291807792</v>
      </c>
      <c r="Y409" s="9">
        <f t="shared" si="79"/>
        <v>2317.704307093672</v>
      </c>
      <c r="Z409" s="9">
        <f t="shared" si="80"/>
        <v>12556.999158521559</v>
      </c>
      <c r="AA409" s="9"/>
      <c r="AB409" s="9"/>
      <c r="AC409" s="9"/>
      <c r="AD409" s="9"/>
      <c r="AE409" s="9"/>
      <c r="AF409" s="9"/>
      <c r="AG409" s="9"/>
      <c r="AH409" s="9"/>
      <c r="AI409" s="9"/>
    </row>
    <row r="410" spans="1:35" x14ac:dyDescent="0.25">
      <c r="A410" s="2">
        <v>6401</v>
      </c>
      <c r="B410" s="2" t="s">
        <v>804</v>
      </c>
      <c r="C410" s="2" t="s">
        <v>571</v>
      </c>
      <c r="D410" s="8" t="s">
        <v>805</v>
      </c>
      <c r="E410" s="9">
        <f t="shared" si="72"/>
        <v>30033.069670221234</v>
      </c>
      <c r="F410" s="10">
        <f t="shared" si="73"/>
        <v>1.526570634209864E-4</v>
      </c>
      <c r="G410" s="9">
        <f t="shared" si="81"/>
        <v>8089.8879562371085</v>
      </c>
      <c r="H410" s="10">
        <f t="shared" si="74"/>
        <v>4.1120623111945287E-5</v>
      </c>
      <c r="I410" s="10">
        <v>1.3786186940793635E-4</v>
      </c>
      <c r="J410" s="11">
        <f t="shared" si="75"/>
        <v>1.4795194013050047E-5</v>
      </c>
      <c r="K410" s="43">
        <v>8.7999999999999995E-2</v>
      </c>
      <c r="L410" s="43">
        <v>3.7000000000000002E-3</v>
      </c>
      <c r="M410" s="43">
        <v>9.169999999999999E-2</v>
      </c>
      <c r="N410" s="9">
        <f t="shared" si="82"/>
        <v>1260.5561622117104</v>
      </c>
      <c r="O410" s="12">
        <f t="shared" si="76"/>
        <v>6.4073637531388168E-6</v>
      </c>
      <c r="P410" s="45">
        <f t="shared" si="83"/>
        <v>6829.3317940253983</v>
      </c>
      <c r="Q410" s="46">
        <f t="shared" si="77"/>
        <v>3.471325935880647E-5</v>
      </c>
      <c r="R410" s="9">
        <v>334882.15999999997</v>
      </c>
      <c r="S410" s="9">
        <v>0</v>
      </c>
      <c r="T410" s="9">
        <v>0</v>
      </c>
      <c r="U410" s="9"/>
      <c r="V410" s="9">
        <v>29898.71</v>
      </c>
      <c r="W410" s="9">
        <v>1257.1599999999999</v>
      </c>
      <c r="X410" s="9">
        <f t="shared" si="78"/>
        <v>30033.069670221234</v>
      </c>
      <c r="Y410" s="9">
        <f t="shared" si="79"/>
        <v>1260.5561622117104</v>
      </c>
      <c r="Z410" s="9">
        <f t="shared" si="80"/>
        <v>6829.3317940253983</v>
      </c>
      <c r="AA410" s="9"/>
      <c r="AB410" s="9"/>
      <c r="AC410" s="9"/>
      <c r="AD410" s="9"/>
      <c r="AE410" s="9"/>
      <c r="AF410" s="9"/>
      <c r="AG410" s="9"/>
      <c r="AH410" s="9"/>
      <c r="AI410" s="9"/>
    </row>
    <row r="411" spans="1:35" x14ac:dyDescent="0.25">
      <c r="A411" s="2">
        <v>6929</v>
      </c>
      <c r="B411" s="2" t="s">
        <v>806</v>
      </c>
      <c r="C411" s="2" t="s">
        <v>571</v>
      </c>
      <c r="D411" s="8" t="s">
        <v>807</v>
      </c>
      <c r="E411" s="9">
        <f t="shared" si="72"/>
        <v>43668.109075813307</v>
      </c>
      <c r="F411" s="10">
        <f t="shared" si="73"/>
        <v>2.2196350122913951E-4</v>
      </c>
      <c r="G411" s="9">
        <f t="shared" si="81"/>
        <v>11762.652172711336</v>
      </c>
      <c r="H411" s="10">
        <f t="shared" si="74"/>
        <v>5.9789157700021756E-5</v>
      </c>
      <c r="I411" s="10">
        <v>2.1186869351920966E-4</v>
      </c>
      <c r="J411" s="11">
        <f t="shared" si="75"/>
        <v>1.0094807709929853E-5</v>
      </c>
      <c r="K411" s="43">
        <v>8.7999999999999995E-2</v>
      </c>
      <c r="L411" s="43">
        <v>3.7000000000000002E-3</v>
      </c>
      <c r="M411" s="43">
        <v>9.169999999999999E-2</v>
      </c>
      <c r="N411" s="9">
        <f t="shared" si="82"/>
        <v>1832.797883054104</v>
      </c>
      <c r="O411" s="12">
        <f t="shared" si="76"/>
        <v>9.3160488003216127E-6</v>
      </c>
      <c r="P411" s="45">
        <f t="shared" si="83"/>
        <v>9929.8542896572326</v>
      </c>
      <c r="Q411" s="46">
        <f t="shared" si="77"/>
        <v>5.0473108899700146E-5</v>
      </c>
      <c r="R411" s="9">
        <v>491419.12</v>
      </c>
      <c r="S411" s="9">
        <v>0</v>
      </c>
      <c r="T411" s="9">
        <v>0</v>
      </c>
      <c r="U411" s="9"/>
      <c r="V411" s="9">
        <v>43472.75</v>
      </c>
      <c r="W411" s="9">
        <v>1827.86</v>
      </c>
      <c r="X411" s="9">
        <f t="shared" si="78"/>
        <v>43668.109075813307</v>
      </c>
      <c r="Y411" s="9">
        <f t="shared" si="79"/>
        <v>1832.797883054104</v>
      </c>
      <c r="Z411" s="9">
        <f t="shared" si="80"/>
        <v>9929.8542896572326</v>
      </c>
      <c r="AA411" s="9"/>
      <c r="AB411" s="9"/>
      <c r="AC411" s="9"/>
      <c r="AD411" s="9"/>
      <c r="AE411" s="9"/>
      <c r="AF411" s="9"/>
      <c r="AG411" s="9"/>
      <c r="AH411" s="9"/>
      <c r="AI411" s="9"/>
    </row>
    <row r="412" spans="1:35" x14ac:dyDescent="0.25">
      <c r="A412" s="2">
        <v>6928</v>
      </c>
      <c r="B412" s="2" t="s">
        <v>808</v>
      </c>
      <c r="C412" s="2" t="s">
        <v>571</v>
      </c>
      <c r="D412" s="8" t="s">
        <v>809</v>
      </c>
      <c r="E412" s="9">
        <f t="shared" si="72"/>
        <v>43213.414899478536</v>
      </c>
      <c r="F412" s="10">
        <f t="shared" si="73"/>
        <v>2.1965230632045807E-4</v>
      </c>
      <c r="G412" s="9">
        <f t="shared" si="81"/>
        <v>11640.256374473693</v>
      </c>
      <c r="H412" s="10">
        <f t="shared" si="74"/>
        <v>5.9167024054037758E-5</v>
      </c>
      <c r="I412" s="10">
        <v>1.7746655142392717E-4</v>
      </c>
      <c r="J412" s="11">
        <f t="shared" si="75"/>
        <v>4.2185754896530896E-5</v>
      </c>
      <c r="K412" s="43">
        <v>8.7999999999999995E-2</v>
      </c>
      <c r="L412" s="43">
        <v>3.7000000000000002E-3</v>
      </c>
      <c r="M412" s="43">
        <v>9.169999999999999E-2</v>
      </c>
      <c r="N412" s="9">
        <f t="shared" si="82"/>
        <v>1813.7966904661184</v>
      </c>
      <c r="O412" s="12">
        <f t="shared" si="76"/>
        <v>9.219466389871089E-6</v>
      </c>
      <c r="P412" s="45">
        <f t="shared" si="83"/>
        <v>9826.4596840075737</v>
      </c>
      <c r="Q412" s="46">
        <f t="shared" si="77"/>
        <v>4.9947557664166664E-5</v>
      </c>
      <c r="R412" s="9">
        <v>488864.44</v>
      </c>
      <c r="S412" s="9">
        <v>45738.840000000004</v>
      </c>
      <c r="T412" s="9">
        <v>0</v>
      </c>
      <c r="U412" s="9"/>
      <c r="V412" s="9">
        <v>43020.090000000004</v>
      </c>
      <c r="W412" s="9">
        <v>1808.91</v>
      </c>
      <c r="X412" s="9">
        <f t="shared" si="78"/>
        <v>43213.414899478536</v>
      </c>
      <c r="Y412" s="9">
        <f t="shared" si="79"/>
        <v>1813.7966904661184</v>
      </c>
      <c r="Z412" s="9">
        <f t="shared" si="80"/>
        <v>9826.4596840075737</v>
      </c>
      <c r="AA412" s="9"/>
      <c r="AB412" s="9"/>
      <c r="AC412" s="9"/>
      <c r="AD412" s="9"/>
      <c r="AE412" s="9"/>
      <c r="AF412" s="9"/>
      <c r="AG412" s="9"/>
      <c r="AH412" s="9"/>
      <c r="AI412" s="9"/>
    </row>
    <row r="413" spans="1:35" x14ac:dyDescent="0.25">
      <c r="A413" s="2">
        <v>7048</v>
      </c>
      <c r="B413" s="2" t="s">
        <v>810</v>
      </c>
      <c r="C413" s="2" t="s">
        <v>571</v>
      </c>
      <c r="D413" s="8" t="s">
        <v>811</v>
      </c>
      <c r="E413" s="9">
        <f t="shared" si="72"/>
        <v>29111.185414327174</v>
      </c>
      <c r="F413" s="10">
        <f t="shared" si="73"/>
        <v>1.4797115735596736E-4</v>
      </c>
      <c r="G413" s="9">
        <f t="shared" si="81"/>
        <v>7841.4627355434886</v>
      </c>
      <c r="H413" s="10">
        <f t="shared" si="74"/>
        <v>3.9857886232657811E-5</v>
      </c>
      <c r="I413" s="10">
        <v>9.476811696425989E-5</v>
      </c>
      <c r="J413" s="11">
        <f t="shared" si="75"/>
        <v>5.3203040391707474E-5</v>
      </c>
      <c r="K413" s="43">
        <v>8.7999999999999995E-2</v>
      </c>
      <c r="L413" s="43">
        <v>3.7000000000000002E-3</v>
      </c>
      <c r="M413" s="43">
        <v>9.169999999999999E-2</v>
      </c>
      <c r="N413" s="9">
        <f t="shared" si="82"/>
        <v>1221.7616428856334</v>
      </c>
      <c r="O413" s="12">
        <f t="shared" si="76"/>
        <v>6.2101725415118634E-6</v>
      </c>
      <c r="P413" s="45">
        <f t="shared" si="83"/>
        <v>6619.701092657855</v>
      </c>
      <c r="Q413" s="46">
        <f t="shared" si="77"/>
        <v>3.3647713691145948E-5</v>
      </c>
      <c r="R413" s="9">
        <v>329327.90000000002</v>
      </c>
      <c r="S413" s="9">
        <v>0</v>
      </c>
      <c r="T413" s="9">
        <v>0</v>
      </c>
      <c r="U413" s="9"/>
      <c r="V413" s="9">
        <v>28980.95</v>
      </c>
      <c r="W413" s="9">
        <v>1218.47</v>
      </c>
      <c r="X413" s="9">
        <f t="shared" si="78"/>
        <v>29111.185414327174</v>
      </c>
      <c r="Y413" s="9">
        <f t="shared" si="79"/>
        <v>1221.7616428856334</v>
      </c>
      <c r="Z413" s="9">
        <f t="shared" si="80"/>
        <v>6619.701092657855</v>
      </c>
      <c r="AA413" s="9"/>
      <c r="AB413" s="9"/>
      <c r="AC413" s="9"/>
      <c r="AD413" s="9"/>
      <c r="AE413" s="9"/>
      <c r="AF413" s="9"/>
      <c r="AG413" s="9"/>
      <c r="AH413" s="9"/>
      <c r="AI413" s="9"/>
    </row>
    <row r="414" spans="1:35" x14ac:dyDescent="0.25">
      <c r="A414" s="2">
        <v>6902</v>
      </c>
      <c r="B414" s="2" t="s">
        <v>812</v>
      </c>
      <c r="C414" s="2" t="s">
        <v>571</v>
      </c>
      <c r="D414" s="8" t="s">
        <v>813</v>
      </c>
      <c r="E414" s="9">
        <f t="shared" si="72"/>
        <v>50016.068093615184</v>
      </c>
      <c r="F414" s="10">
        <f t="shared" si="73"/>
        <v>2.5422995927073156E-4</v>
      </c>
      <c r="G414" s="9">
        <f t="shared" si="81"/>
        <v>13472.566067821257</v>
      </c>
      <c r="H414" s="10">
        <f t="shared" si="74"/>
        <v>6.8480591402819086E-5</v>
      </c>
      <c r="I414" s="10">
        <v>2.5197843889384556E-4</v>
      </c>
      <c r="J414" s="11">
        <f t="shared" si="75"/>
        <v>2.2515203768859937E-6</v>
      </c>
      <c r="K414" s="43">
        <v>8.7999999999999995E-2</v>
      </c>
      <c r="L414" s="43">
        <v>3.7000000000000002E-3</v>
      </c>
      <c r="M414" s="43">
        <v>9.169999999999999E-2</v>
      </c>
      <c r="N414" s="9">
        <f t="shared" si="82"/>
        <v>2099.2256868827922</v>
      </c>
      <c r="O414" s="12">
        <f t="shared" si="76"/>
        <v>1.0670292192448721E-5</v>
      </c>
      <c r="P414" s="45">
        <f t="shared" si="83"/>
        <v>11373.340380938465</v>
      </c>
      <c r="Q414" s="46">
        <f t="shared" si="77"/>
        <v>5.7810299210370365E-5</v>
      </c>
      <c r="R414" s="9">
        <v>565821.28</v>
      </c>
      <c r="S414" s="9">
        <v>34332.36</v>
      </c>
      <c r="T414" s="9">
        <v>0</v>
      </c>
      <c r="U414" s="9"/>
      <c r="V414" s="9">
        <v>49792.31</v>
      </c>
      <c r="W414" s="9">
        <v>2093.5700000000002</v>
      </c>
      <c r="X414" s="9">
        <f t="shared" si="78"/>
        <v>50016.068093615184</v>
      </c>
      <c r="Y414" s="9">
        <f t="shared" si="79"/>
        <v>2099.2256868827922</v>
      </c>
      <c r="Z414" s="9">
        <f t="shared" si="80"/>
        <v>11373.340380938465</v>
      </c>
      <c r="AA414" s="9"/>
      <c r="AB414" s="9"/>
      <c r="AC414" s="9"/>
      <c r="AD414" s="9"/>
      <c r="AE414" s="9"/>
      <c r="AF414" s="9"/>
      <c r="AG414" s="9"/>
      <c r="AH414" s="9"/>
      <c r="AI414" s="9"/>
    </row>
    <row r="415" spans="1:35" x14ac:dyDescent="0.25">
      <c r="A415" s="2">
        <v>6941</v>
      </c>
      <c r="B415" s="2" t="s">
        <v>814</v>
      </c>
      <c r="C415" s="2" t="s">
        <v>571</v>
      </c>
      <c r="D415" s="8" t="s">
        <v>815</v>
      </c>
      <c r="E415" s="9">
        <f t="shared" si="72"/>
        <v>18294.906365121424</v>
      </c>
      <c r="F415" s="10">
        <f t="shared" si="73"/>
        <v>9.2992381795409585E-5</v>
      </c>
      <c r="G415" s="9">
        <f t="shared" si="81"/>
        <v>4928.0057817789348</v>
      </c>
      <c r="H415" s="10">
        <f t="shared" si="74"/>
        <v>2.5048884427353068E-5</v>
      </c>
      <c r="I415" s="10">
        <v>8.5220514687614943E-5</v>
      </c>
      <c r="J415" s="11">
        <f t="shared" si="75"/>
        <v>7.7718671077946417E-6</v>
      </c>
      <c r="K415" s="43">
        <v>8.7999999999999995E-2</v>
      </c>
      <c r="L415" s="43">
        <v>3.7000000000000002E-3</v>
      </c>
      <c r="M415" s="43">
        <v>9.169999999999999E-2</v>
      </c>
      <c r="N415" s="9">
        <f t="shared" si="82"/>
        <v>767.8587478603406</v>
      </c>
      <c r="O415" s="12">
        <f t="shared" si="76"/>
        <v>3.9029996885966579E-6</v>
      </c>
      <c r="P415" s="45">
        <f t="shared" si="83"/>
        <v>4160.1470339185944</v>
      </c>
      <c r="Q415" s="46">
        <f t="shared" si="77"/>
        <v>2.1145884738756414E-5</v>
      </c>
      <c r="R415" s="9">
        <v>206966.44</v>
      </c>
      <c r="S415" s="9">
        <v>0</v>
      </c>
      <c r="T415" s="9">
        <v>0</v>
      </c>
      <c r="U415" s="9"/>
      <c r="V415" s="9">
        <v>18213.060000000001</v>
      </c>
      <c r="W415" s="9">
        <v>765.79</v>
      </c>
      <c r="X415" s="9">
        <f t="shared" si="78"/>
        <v>18294.906365121424</v>
      </c>
      <c r="Y415" s="9">
        <f t="shared" si="79"/>
        <v>767.8587478603406</v>
      </c>
      <c r="Z415" s="9">
        <f t="shared" si="80"/>
        <v>4160.1470339185944</v>
      </c>
      <c r="AA415" s="9"/>
      <c r="AB415" s="9"/>
      <c r="AC415" s="9"/>
      <c r="AD415" s="9"/>
      <c r="AE415" s="9"/>
      <c r="AF415" s="9"/>
      <c r="AG415" s="9"/>
      <c r="AH415" s="9"/>
      <c r="AI415" s="9"/>
    </row>
    <row r="416" spans="1:35" x14ac:dyDescent="0.25">
      <c r="A416" s="2">
        <v>6403</v>
      </c>
      <c r="B416" s="2" t="s">
        <v>816</v>
      </c>
      <c r="C416" s="2" t="s">
        <v>571</v>
      </c>
      <c r="D416" s="8" t="s">
        <v>817</v>
      </c>
      <c r="E416" s="9">
        <f t="shared" si="72"/>
        <v>6020.6447038384504</v>
      </c>
      <c r="F416" s="10">
        <f t="shared" si="73"/>
        <v>3.0602730606002742E-5</v>
      </c>
      <c r="G416" s="9">
        <f t="shared" si="81"/>
        <v>1621.7175807507583</v>
      </c>
      <c r="H416" s="10">
        <f t="shared" si="74"/>
        <v>8.2431348608053714E-6</v>
      </c>
      <c r="I416" s="10">
        <v>2.790402101149028E-5</v>
      </c>
      <c r="J416" s="11">
        <f t="shared" si="75"/>
        <v>2.6987095945124625E-6</v>
      </c>
      <c r="K416" s="43">
        <v>8.7999999999999995E-2</v>
      </c>
      <c r="L416" s="43">
        <v>3.7000000000000002E-3</v>
      </c>
      <c r="M416" s="43">
        <v>9.169999999999999E-2</v>
      </c>
      <c r="N416" s="9">
        <f t="shared" si="82"/>
        <v>252.66071284013714</v>
      </c>
      <c r="O416" s="12">
        <f t="shared" si="76"/>
        <v>1.2842657406502904E-6</v>
      </c>
      <c r="P416" s="45">
        <f t="shared" si="83"/>
        <v>1369.0568679106211</v>
      </c>
      <c r="Q416" s="46">
        <f t="shared" si="77"/>
        <v>6.9588691201550801E-6</v>
      </c>
      <c r="R416" s="9">
        <v>66310.210000000006</v>
      </c>
      <c r="S416" s="9">
        <v>0</v>
      </c>
      <c r="T416" s="9">
        <v>0</v>
      </c>
      <c r="U416" s="9"/>
      <c r="V416" s="9">
        <v>5993.71</v>
      </c>
      <c r="W416" s="9">
        <v>251.98</v>
      </c>
      <c r="X416" s="9">
        <f t="shared" si="78"/>
        <v>6020.6447038384504</v>
      </c>
      <c r="Y416" s="9">
        <f t="shared" si="79"/>
        <v>252.66071284013714</v>
      </c>
      <c r="Z416" s="9">
        <f t="shared" si="80"/>
        <v>1369.0568679106211</v>
      </c>
      <c r="AA416" s="9"/>
      <c r="AB416" s="9"/>
      <c r="AC416" s="9"/>
      <c r="AD416" s="9"/>
      <c r="AE416" s="9"/>
      <c r="AF416" s="9"/>
      <c r="AG416" s="9"/>
      <c r="AH416" s="9"/>
      <c r="AI416" s="9"/>
    </row>
    <row r="417" spans="1:35" x14ac:dyDescent="0.25">
      <c r="A417" s="2">
        <v>6798</v>
      </c>
      <c r="B417" s="2" t="s">
        <v>818</v>
      </c>
      <c r="C417" s="2" t="s">
        <v>571</v>
      </c>
      <c r="D417" s="8" t="s">
        <v>819</v>
      </c>
      <c r="E417" s="9">
        <f t="shared" si="72"/>
        <v>46279.853299117771</v>
      </c>
      <c r="F417" s="10">
        <f t="shared" si="73"/>
        <v>2.3523890757002746E-4</v>
      </c>
      <c r="G417" s="9">
        <f t="shared" si="81"/>
        <v>12466.131680637653</v>
      </c>
      <c r="H417" s="10">
        <f t="shared" si="74"/>
        <v>6.3364919919338077E-5</v>
      </c>
      <c r="I417" s="10">
        <v>2.6140586378764236E-4</v>
      </c>
      <c r="J417" s="11">
        <f t="shared" si="75"/>
        <v>-2.6166956217614902E-5</v>
      </c>
      <c r="K417" s="43">
        <v>8.7999999999999995E-2</v>
      </c>
      <c r="L417" s="43">
        <v>3.7000000000000002E-3</v>
      </c>
      <c r="M417" s="43">
        <v>9.169999999999999E-2</v>
      </c>
      <c r="N417" s="9">
        <f t="shared" si="82"/>
        <v>1942.3831251618053</v>
      </c>
      <c r="O417" s="12">
        <f t="shared" si="76"/>
        <v>9.8730668287193825E-6</v>
      </c>
      <c r="P417" s="45">
        <f t="shared" si="83"/>
        <v>10523.748555475848</v>
      </c>
      <c r="Q417" s="46">
        <f t="shared" si="77"/>
        <v>5.3491853090618695E-5</v>
      </c>
      <c r="R417" s="9">
        <v>523553.48</v>
      </c>
      <c r="S417" s="9">
        <v>17838.3</v>
      </c>
      <c r="T417" s="9">
        <v>0</v>
      </c>
      <c r="U417" s="9"/>
      <c r="V417" s="9">
        <v>46072.81</v>
      </c>
      <c r="W417" s="9">
        <v>1937.15</v>
      </c>
      <c r="X417" s="9">
        <f t="shared" si="78"/>
        <v>46279.853299117771</v>
      </c>
      <c r="Y417" s="9">
        <f t="shared" si="79"/>
        <v>1942.3831251618053</v>
      </c>
      <c r="Z417" s="9">
        <f t="shared" si="80"/>
        <v>10523.748555475848</v>
      </c>
      <c r="AA417" s="9"/>
      <c r="AB417" s="9"/>
      <c r="AC417" s="9"/>
      <c r="AD417" s="9"/>
      <c r="AE417" s="9"/>
      <c r="AF417" s="9"/>
      <c r="AG417" s="9"/>
      <c r="AH417" s="9"/>
      <c r="AI417" s="9"/>
    </row>
    <row r="418" spans="1:35" x14ac:dyDescent="0.25">
      <c r="A418" s="2">
        <v>6799</v>
      </c>
      <c r="B418" s="2" t="s">
        <v>820</v>
      </c>
      <c r="C418" s="2" t="s">
        <v>571</v>
      </c>
      <c r="D418" s="8" t="s">
        <v>821</v>
      </c>
      <c r="E418" s="9">
        <f t="shared" si="72"/>
        <v>16822.388727348178</v>
      </c>
      <c r="F418" s="10">
        <f t="shared" si="73"/>
        <v>8.5507625129295015E-5</v>
      </c>
      <c r="G418" s="9">
        <f t="shared" si="81"/>
        <v>4531.3880640796024</v>
      </c>
      <c r="H418" s="10">
        <f t="shared" si="74"/>
        <v>2.3032890166708187E-5</v>
      </c>
      <c r="I418" s="10">
        <v>8.3948279241287499E-5</v>
      </c>
      <c r="J418" s="11">
        <f t="shared" si="75"/>
        <v>1.5593458880075158E-6</v>
      </c>
      <c r="K418" s="43">
        <v>8.7999999999999995E-2</v>
      </c>
      <c r="L418" s="43">
        <v>3.7000000000000002E-3</v>
      </c>
      <c r="M418" s="43">
        <v>9.169999999999999E-2</v>
      </c>
      <c r="N418" s="9">
        <f t="shared" si="82"/>
        <v>706.08231116663126</v>
      </c>
      <c r="O418" s="12">
        <f t="shared" si="76"/>
        <v>3.5889921789472235E-6</v>
      </c>
      <c r="P418" s="45">
        <f t="shared" si="83"/>
        <v>3825.305752912971</v>
      </c>
      <c r="Q418" s="46">
        <f t="shared" si="77"/>
        <v>1.9443897987760963E-5</v>
      </c>
      <c r="R418" s="9">
        <v>190307.85</v>
      </c>
      <c r="S418" s="9">
        <v>47390</v>
      </c>
      <c r="T418" s="9">
        <v>0</v>
      </c>
      <c r="U418" s="9"/>
      <c r="V418" s="9">
        <v>16747.13</v>
      </c>
      <c r="W418" s="9">
        <v>704.18</v>
      </c>
      <c r="X418" s="9">
        <f t="shared" si="78"/>
        <v>16822.388727348178</v>
      </c>
      <c r="Y418" s="9">
        <f t="shared" si="79"/>
        <v>706.08231116663126</v>
      </c>
      <c r="Z418" s="9">
        <f t="shared" si="80"/>
        <v>3825.305752912971</v>
      </c>
      <c r="AA418" s="9"/>
      <c r="AB418" s="9"/>
      <c r="AC418" s="9"/>
      <c r="AD418" s="9"/>
      <c r="AE418" s="9"/>
      <c r="AF418" s="9"/>
      <c r="AG418" s="9"/>
      <c r="AH418" s="9"/>
      <c r="AI418" s="9"/>
    </row>
    <row r="419" spans="1:35" x14ac:dyDescent="0.25">
      <c r="A419" s="2">
        <v>6819</v>
      </c>
      <c r="B419" s="2" t="s">
        <v>822</v>
      </c>
      <c r="C419" s="2" t="s">
        <v>571</v>
      </c>
      <c r="D419" s="8" t="s">
        <v>823</v>
      </c>
      <c r="E419" s="9">
        <f t="shared" si="72"/>
        <v>180960.02524197212</v>
      </c>
      <c r="F419" s="10">
        <f t="shared" si="73"/>
        <v>9.1981360391601757E-4</v>
      </c>
      <c r="G419" s="9">
        <f t="shared" si="81"/>
        <v>48744.037379371344</v>
      </c>
      <c r="H419" s="10">
        <f t="shared" si="74"/>
        <v>2.4776427076302949E-4</v>
      </c>
      <c r="I419" s="10">
        <v>9.0973201729531732E-4</v>
      </c>
      <c r="J419" s="11">
        <f t="shared" si="75"/>
        <v>1.0081586620700259E-5</v>
      </c>
      <c r="K419" s="43">
        <v>8.7999999999999995E-2</v>
      </c>
      <c r="L419" s="43">
        <v>3.7000000000000002E-3</v>
      </c>
      <c r="M419" s="43">
        <v>9.169999999999999E-2</v>
      </c>
      <c r="N419" s="9">
        <f t="shared" si="82"/>
        <v>7594.8619070415707</v>
      </c>
      <c r="O419" s="12">
        <f t="shared" si="76"/>
        <v>3.8604422676329712E-5</v>
      </c>
      <c r="P419" s="45">
        <f t="shared" si="83"/>
        <v>41149.175472329771</v>
      </c>
      <c r="Q419" s="46">
        <f t="shared" si="77"/>
        <v>2.0915984808669977E-4</v>
      </c>
      <c r="R419" s="9">
        <v>1983300.14</v>
      </c>
      <c r="S419" s="9">
        <v>76949.86</v>
      </c>
      <c r="T419" s="9">
        <v>0</v>
      </c>
      <c r="U419" s="9"/>
      <c r="V419" s="9">
        <v>180150.46000000002</v>
      </c>
      <c r="W419" s="9">
        <v>7574.4000000000005</v>
      </c>
      <c r="X419" s="9">
        <f t="shared" si="78"/>
        <v>180960.02524197212</v>
      </c>
      <c r="Y419" s="9">
        <f t="shared" si="79"/>
        <v>7594.8619070415707</v>
      </c>
      <c r="Z419" s="9">
        <f t="shared" si="80"/>
        <v>41149.175472329771</v>
      </c>
      <c r="AA419" s="9"/>
      <c r="AB419" s="9"/>
      <c r="AC419" s="9"/>
      <c r="AD419" s="9"/>
      <c r="AE419" s="9"/>
      <c r="AF419" s="9"/>
      <c r="AG419" s="9"/>
      <c r="AH419" s="9"/>
      <c r="AI419" s="9"/>
    </row>
    <row r="420" spans="1:35" x14ac:dyDescent="0.25">
      <c r="A420" s="2">
        <v>6801</v>
      </c>
      <c r="B420" s="2" t="s">
        <v>824</v>
      </c>
      <c r="C420" s="2" t="s">
        <v>571</v>
      </c>
      <c r="D420" s="8" t="s">
        <v>825</v>
      </c>
      <c r="E420" s="9">
        <f t="shared" si="72"/>
        <v>62509.681072191997</v>
      </c>
      <c r="F420" s="10">
        <f t="shared" si="73"/>
        <v>3.1773456568527159E-4</v>
      </c>
      <c r="G420" s="9">
        <f t="shared" si="81"/>
        <v>16837.867993758176</v>
      </c>
      <c r="H420" s="10">
        <f t="shared" si="74"/>
        <v>8.558630570973547E-5</v>
      </c>
      <c r="I420" s="10">
        <v>3.0259269563990133E-4</v>
      </c>
      <c r="J420" s="11">
        <f t="shared" si="75"/>
        <v>1.5141870045370259E-5</v>
      </c>
      <c r="K420" s="43">
        <v>8.7999999999999995E-2</v>
      </c>
      <c r="L420" s="43">
        <v>3.7000000000000002E-3</v>
      </c>
      <c r="M420" s="43">
        <v>9.169999999999999E-2</v>
      </c>
      <c r="N420" s="9">
        <f t="shared" si="82"/>
        <v>2623.55833216561</v>
      </c>
      <c r="O420" s="12">
        <f t="shared" si="76"/>
        <v>1.3335457051171038E-5</v>
      </c>
      <c r="P420" s="45">
        <f t="shared" si="83"/>
        <v>14214.309661592568</v>
      </c>
      <c r="Q420" s="46">
        <f t="shared" si="77"/>
        <v>7.2250848658564438E-5</v>
      </c>
      <c r="R420" s="9">
        <v>707161.02999999991</v>
      </c>
      <c r="S420" s="9">
        <v>27865.15</v>
      </c>
      <c r="T420" s="9">
        <v>0</v>
      </c>
      <c r="U420" s="9"/>
      <c r="V420" s="9">
        <v>62230.03</v>
      </c>
      <c r="W420" s="9">
        <v>2616.4899999999998</v>
      </c>
      <c r="X420" s="9">
        <f t="shared" si="78"/>
        <v>62509.681072191997</v>
      </c>
      <c r="Y420" s="9">
        <f t="shared" si="79"/>
        <v>2623.55833216561</v>
      </c>
      <c r="Z420" s="9">
        <f t="shared" si="80"/>
        <v>14214.309661592568</v>
      </c>
      <c r="AA420" s="9"/>
      <c r="AB420" s="9"/>
      <c r="AC420" s="9"/>
      <c r="AD420" s="9"/>
      <c r="AE420" s="9"/>
      <c r="AF420" s="9"/>
      <c r="AG420" s="9"/>
      <c r="AH420" s="9"/>
      <c r="AI420" s="9"/>
    </row>
    <row r="421" spans="1:35" x14ac:dyDescent="0.25">
      <c r="A421" s="2">
        <v>6811</v>
      </c>
      <c r="B421" s="2" t="s">
        <v>826</v>
      </c>
      <c r="C421" s="2" t="s">
        <v>571</v>
      </c>
      <c r="D421" s="8" t="s">
        <v>827</v>
      </c>
      <c r="E421" s="9">
        <f t="shared" si="72"/>
        <v>17972.915868448174</v>
      </c>
      <c r="F421" s="10">
        <f t="shared" si="73"/>
        <v>9.135571514057406E-5</v>
      </c>
      <c r="G421" s="9">
        <f t="shared" si="81"/>
        <v>4841.2506914364112</v>
      </c>
      <c r="H421" s="10">
        <f t="shared" si="74"/>
        <v>2.4607911277623934E-5</v>
      </c>
      <c r="I421" s="10">
        <v>9.2045581922890534E-5</v>
      </c>
      <c r="J421" s="11">
        <f t="shared" si="75"/>
        <v>-6.8986678231647432E-7</v>
      </c>
      <c r="K421" s="43">
        <v>8.7999999999999995E-2</v>
      </c>
      <c r="L421" s="43">
        <v>3.7000000000000002E-3</v>
      </c>
      <c r="M421" s="43">
        <v>9.169999999999999E-2</v>
      </c>
      <c r="N421" s="9">
        <f t="shared" si="82"/>
        <v>754.32227820663059</v>
      </c>
      <c r="O421" s="12">
        <f t="shared" si="76"/>
        <v>3.8341942774577628E-6</v>
      </c>
      <c r="P421" s="45">
        <f t="shared" si="83"/>
        <v>4086.9284132297803</v>
      </c>
      <c r="Q421" s="46">
        <f t="shared" si="77"/>
        <v>2.0773717000166168E-5</v>
      </c>
      <c r="R421" s="9">
        <v>203323.46</v>
      </c>
      <c r="S421" s="9">
        <v>0</v>
      </c>
      <c r="T421" s="9">
        <v>0</v>
      </c>
      <c r="U421" s="9"/>
      <c r="V421" s="9">
        <v>17892.509999999998</v>
      </c>
      <c r="W421" s="9">
        <v>752.29</v>
      </c>
      <c r="X421" s="9">
        <f t="shared" si="78"/>
        <v>17972.915868448174</v>
      </c>
      <c r="Y421" s="9">
        <f t="shared" si="79"/>
        <v>754.32227820663059</v>
      </c>
      <c r="Z421" s="9">
        <f t="shared" si="80"/>
        <v>4086.9284132297803</v>
      </c>
      <c r="AA421" s="9"/>
      <c r="AB421" s="9"/>
      <c r="AC421" s="9"/>
      <c r="AD421" s="9"/>
      <c r="AE421" s="9"/>
      <c r="AF421" s="9"/>
      <c r="AG421" s="9"/>
      <c r="AH421" s="9"/>
      <c r="AI421" s="9"/>
    </row>
    <row r="422" spans="1:35" x14ac:dyDescent="0.25">
      <c r="A422" s="2">
        <v>6818</v>
      </c>
      <c r="B422" s="2" t="s">
        <v>828</v>
      </c>
      <c r="C422" s="2" t="s">
        <v>571</v>
      </c>
      <c r="D422" s="8" t="s">
        <v>829</v>
      </c>
      <c r="E422" s="9">
        <f t="shared" si="72"/>
        <v>34799.77459333244</v>
      </c>
      <c r="F422" s="10">
        <f t="shared" si="73"/>
        <v>1.7688606111408684E-4</v>
      </c>
      <c r="G422" s="9">
        <f t="shared" si="81"/>
        <v>9373.8356911995725</v>
      </c>
      <c r="H422" s="10">
        <f t="shared" si="74"/>
        <v>4.7646885427373555E-5</v>
      </c>
      <c r="I422" s="10">
        <v>1.6942803750179242E-4</v>
      </c>
      <c r="J422" s="11">
        <f t="shared" si="75"/>
        <v>7.4580236122944203E-6</v>
      </c>
      <c r="K422" s="43">
        <v>8.7999999999999995E-2</v>
      </c>
      <c r="L422" s="43">
        <v>3.7000000000000002E-3</v>
      </c>
      <c r="M422" s="43">
        <v>9.169999999999999E-2</v>
      </c>
      <c r="N422" s="9">
        <f t="shared" si="82"/>
        <v>1460.5850756353116</v>
      </c>
      <c r="O422" s="12">
        <f t="shared" si="76"/>
        <v>7.4241038618868394E-6</v>
      </c>
      <c r="P422" s="45">
        <f t="shared" si="83"/>
        <v>7913.2506155642604</v>
      </c>
      <c r="Q422" s="46">
        <f t="shared" si="77"/>
        <v>4.0222781565486716E-5</v>
      </c>
      <c r="R422" s="9">
        <v>393682.66</v>
      </c>
      <c r="S422" s="9">
        <v>34493</v>
      </c>
      <c r="T422" s="9">
        <v>0</v>
      </c>
      <c r="U422" s="9"/>
      <c r="V422" s="9">
        <v>34644.089999999997</v>
      </c>
      <c r="W422" s="9">
        <v>1456.65</v>
      </c>
      <c r="X422" s="9">
        <f t="shared" si="78"/>
        <v>34799.77459333244</v>
      </c>
      <c r="Y422" s="9">
        <f t="shared" si="79"/>
        <v>1460.5850756353116</v>
      </c>
      <c r="Z422" s="9">
        <f t="shared" si="80"/>
        <v>7913.2506155642604</v>
      </c>
      <c r="AA422" s="9"/>
      <c r="AB422" s="9"/>
      <c r="AC422" s="9"/>
      <c r="AD422" s="9"/>
      <c r="AE422" s="9"/>
      <c r="AF422" s="9"/>
      <c r="AG422" s="9"/>
      <c r="AH422" s="9"/>
      <c r="AI422" s="9"/>
    </row>
    <row r="423" spans="1:35" x14ac:dyDescent="0.25">
      <c r="A423" s="2">
        <v>6821</v>
      </c>
      <c r="B423" s="2" t="s">
        <v>830</v>
      </c>
      <c r="C423" s="2" t="s">
        <v>571</v>
      </c>
      <c r="D423" s="8" t="s">
        <v>831</v>
      </c>
      <c r="E423" s="9">
        <f t="shared" si="72"/>
        <v>17248.665773279314</v>
      </c>
      <c r="F423" s="10">
        <f t="shared" si="73"/>
        <v>8.7674376738443489E-5</v>
      </c>
      <c r="G423" s="9">
        <f t="shared" si="81"/>
        <v>4646.1488242803225</v>
      </c>
      <c r="H423" s="10">
        <f t="shared" si="74"/>
        <v>2.3616215176125147E-5</v>
      </c>
      <c r="I423" s="10">
        <v>8.4729034291446318E-5</v>
      </c>
      <c r="J423" s="11">
        <f t="shared" si="75"/>
        <v>2.9453424469971708E-6</v>
      </c>
      <c r="K423" s="43">
        <v>8.7999999999999995E-2</v>
      </c>
      <c r="L423" s="43">
        <v>3.7000000000000002E-3</v>
      </c>
      <c r="M423" s="43">
        <v>9.169999999999999E-2</v>
      </c>
      <c r="N423" s="9">
        <f t="shared" si="82"/>
        <v>723.9103430512954</v>
      </c>
      <c r="O423" s="12">
        <f t="shared" si="76"/>
        <v>3.6796114537657104E-6</v>
      </c>
      <c r="P423" s="45">
        <f t="shared" si="83"/>
        <v>3922.238481229027</v>
      </c>
      <c r="Q423" s="46">
        <f t="shared" si="77"/>
        <v>1.9936603722359435E-5</v>
      </c>
      <c r="R423" s="9">
        <v>195130.61</v>
      </c>
      <c r="S423" s="9">
        <v>21979.3</v>
      </c>
      <c r="T423" s="9">
        <v>0</v>
      </c>
      <c r="U423" s="9"/>
      <c r="V423" s="9">
        <v>17171.5</v>
      </c>
      <c r="W423" s="9">
        <v>721.96</v>
      </c>
      <c r="X423" s="9">
        <f t="shared" si="78"/>
        <v>17248.665773279314</v>
      </c>
      <c r="Y423" s="9">
        <f t="shared" si="79"/>
        <v>723.9103430512954</v>
      </c>
      <c r="Z423" s="9">
        <f t="shared" si="80"/>
        <v>3922.238481229027</v>
      </c>
      <c r="AA423" s="9"/>
      <c r="AB423" s="9"/>
      <c r="AC423" s="9"/>
      <c r="AD423" s="9"/>
      <c r="AE423" s="9"/>
      <c r="AF423" s="9"/>
      <c r="AG423" s="9"/>
      <c r="AH423" s="9"/>
      <c r="AI423" s="9"/>
    </row>
    <row r="424" spans="1:35" x14ac:dyDescent="0.25">
      <c r="A424" s="2">
        <v>6820</v>
      </c>
      <c r="B424" s="2" t="s">
        <v>832</v>
      </c>
      <c r="C424" s="2" t="s">
        <v>571</v>
      </c>
      <c r="D424" s="8" t="s">
        <v>833</v>
      </c>
      <c r="E424" s="9">
        <f t="shared" si="72"/>
        <v>27420.652436051783</v>
      </c>
      <c r="F424" s="10">
        <f t="shared" si="73"/>
        <v>1.3937823618894655E-4</v>
      </c>
      <c r="G424" s="9">
        <f t="shared" si="81"/>
        <v>7386.2253288148895</v>
      </c>
      <c r="H424" s="10">
        <f t="shared" si="74"/>
        <v>3.7543930102509716E-5</v>
      </c>
      <c r="I424" s="10">
        <v>1.5129228884874191E-4</v>
      </c>
      <c r="J424" s="11">
        <f t="shared" si="75"/>
        <v>-1.1914052659795356E-5</v>
      </c>
      <c r="K424" s="43">
        <v>8.7999999999999995E-2</v>
      </c>
      <c r="L424" s="43">
        <v>3.7000000000000002E-3</v>
      </c>
      <c r="M424" s="43">
        <v>9.169999999999999E-2</v>
      </c>
      <c r="N424" s="9">
        <f t="shared" si="82"/>
        <v>1150.9408390603342</v>
      </c>
      <c r="O424" s="12">
        <f t="shared" si="76"/>
        <v>5.850192823827404E-6</v>
      </c>
      <c r="P424" s="45">
        <f t="shared" si="83"/>
        <v>6235.2844897545556</v>
      </c>
      <c r="Q424" s="46">
        <f t="shared" si="77"/>
        <v>3.1693737278682316E-5</v>
      </c>
      <c r="R424" s="9">
        <v>310204.89</v>
      </c>
      <c r="S424" s="9">
        <v>226584.86</v>
      </c>
      <c r="T424" s="9">
        <v>0</v>
      </c>
      <c r="U424" s="9"/>
      <c r="V424" s="9">
        <v>27297.98</v>
      </c>
      <c r="W424" s="9">
        <v>1147.8399999999999</v>
      </c>
      <c r="X424" s="9">
        <f t="shared" si="78"/>
        <v>27420.652436051783</v>
      </c>
      <c r="Y424" s="9">
        <f t="shared" si="79"/>
        <v>1150.9408390603342</v>
      </c>
      <c r="Z424" s="9">
        <f t="shared" si="80"/>
        <v>6235.2844897545556</v>
      </c>
      <c r="AA424" s="9"/>
      <c r="AB424" s="9"/>
      <c r="AC424" s="9"/>
      <c r="AD424" s="9"/>
      <c r="AE424" s="9"/>
      <c r="AF424" s="9"/>
      <c r="AG424" s="9"/>
      <c r="AH424" s="9"/>
      <c r="AI424" s="9"/>
    </row>
    <row r="425" spans="1:35" x14ac:dyDescent="0.25">
      <c r="A425" s="2">
        <v>6940</v>
      </c>
      <c r="B425" s="2" t="s">
        <v>834</v>
      </c>
      <c r="C425" s="2" t="s">
        <v>571</v>
      </c>
      <c r="D425" s="8" t="s">
        <v>835</v>
      </c>
      <c r="E425" s="9">
        <f t="shared" si="72"/>
        <v>30156.079984439311</v>
      </c>
      <c r="F425" s="10">
        <f t="shared" si="73"/>
        <v>1.5328232063062966E-4</v>
      </c>
      <c r="G425" s="9">
        <f t="shared" si="81"/>
        <v>8123.033670166762</v>
      </c>
      <c r="H425" s="10">
        <f t="shared" si="74"/>
        <v>4.1289101639416952E-5</v>
      </c>
      <c r="I425" s="10">
        <v>8.693997978516827E-5</v>
      </c>
      <c r="J425" s="11">
        <f t="shared" si="75"/>
        <v>6.6342340845461389E-5</v>
      </c>
      <c r="K425" s="43">
        <v>8.7999999999999995E-2</v>
      </c>
      <c r="L425" s="43">
        <v>3.7000000000000002E-3</v>
      </c>
      <c r="M425" s="43">
        <v>9.169999999999999E-2</v>
      </c>
      <c r="N425" s="9">
        <f t="shared" si="82"/>
        <v>1265.7301017237955</v>
      </c>
      <c r="O425" s="12">
        <f t="shared" si="76"/>
        <v>6.4336627102852404E-6</v>
      </c>
      <c r="P425" s="45">
        <f t="shared" si="83"/>
        <v>6857.3035684429669</v>
      </c>
      <c r="Q425" s="46">
        <f t="shared" si="77"/>
        <v>3.485543892913172E-5</v>
      </c>
      <c r="R425" s="9">
        <v>341149.54</v>
      </c>
      <c r="S425" s="9">
        <v>5749.61</v>
      </c>
      <c r="T425" s="9">
        <v>0</v>
      </c>
      <c r="U425" s="9"/>
      <c r="V425" s="9">
        <v>30021.17</v>
      </c>
      <c r="W425" s="9">
        <v>1262.3200000000002</v>
      </c>
      <c r="X425" s="9">
        <f t="shared" si="78"/>
        <v>30156.079984439311</v>
      </c>
      <c r="Y425" s="9">
        <f t="shared" si="79"/>
        <v>1265.7301017237955</v>
      </c>
      <c r="Z425" s="9">
        <f t="shared" si="80"/>
        <v>6857.3035684429669</v>
      </c>
      <c r="AA425" s="9"/>
      <c r="AB425" s="9"/>
      <c r="AC425" s="9"/>
      <c r="AD425" s="9"/>
      <c r="AE425" s="9"/>
      <c r="AF425" s="9"/>
      <c r="AG425" s="9"/>
      <c r="AH425" s="9"/>
      <c r="AI425" s="9"/>
    </row>
    <row r="426" spans="1:35" x14ac:dyDescent="0.25">
      <c r="A426" s="2">
        <v>6935</v>
      </c>
      <c r="B426" s="2" t="s">
        <v>836</v>
      </c>
      <c r="C426" s="2" t="s">
        <v>571</v>
      </c>
      <c r="D426" s="8" t="s">
        <v>837</v>
      </c>
      <c r="E426" s="9">
        <f t="shared" si="72"/>
        <v>28236.833806389997</v>
      </c>
      <c r="F426" s="10">
        <f t="shared" si="73"/>
        <v>1.4352685811081054E-4</v>
      </c>
      <c r="G426" s="9">
        <f t="shared" si="81"/>
        <v>7605.711165765777</v>
      </c>
      <c r="H426" s="10">
        <f t="shared" si="74"/>
        <v>3.8659569086447559E-5</v>
      </c>
      <c r="I426" s="10">
        <v>1.1627090161649693E-4</v>
      </c>
      <c r="J426" s="11">
        <f t="shared" si="75"/>
        <v>2.7255956494313613E-5</v>
      </c>
      <c r="K426" s="43">
        <v>8.7999999999999995E-2</v>
      </c>
      <c r="L426" s="43">
        <v>3.7000000000000002E-3</v>
      </c>
      <c r="M426" s="43">
        <v>9.169999999999999E-2</v>
      </c>
      <c r="N426" s="9">
        <f t="shared" si="82"/>
        <v>1184.8321482674007</v>
      </c>
      <c r="O426" s="12">
        <f t="shared" si="76"/>
        <v>6.0224611865307127E-6</v>
      </c>
      <c r="P426" s="45">
        <f t="shared" si="83"/>
        <v>6420.879017498376</v>
      </c>
      <c r="Q426" s="46">
        <f t="shared" si="77"/>
        <v>3.2637107899916845E-5</v>
      </c>
      <c r="R426" s="9">
        <v>307118.44</v>
      </c>
      <c r="S426" s="9">
        <v>0</v>
      </c>
      <c r="T426" s="9">
        <v>0</v>
      </c>
      <c r="U426" s="9"/>
      <c r="V426" s="9">
        <v>28110.51</v>
      </c>
      <c r="W426" s="9">
        <v>1181.6399999999999</v>
      </c>
      <c r="X426" s="9">
        <f t="shared" si="78"/>
        <v>28236.833806389997</v>
      </c>
      <c r="Y426" s="9">
        <f t="shared" si="79"/>
        <v>1184.8321482674007</v>
      </c>
      <c r="Z426" s="9">
        <f t="shared" si="80"/>
        <v>6420.879017498376</v>
      </c>
      <c r="AA426" s="9"/>
      <c r="AB426" s="9"/>
      <c r="AC426" s="9"/>
      <c r="AD426" s="9"/>
      <c r="AE426" s="9"/>
      <c r="AF426" s="9"/>
      <c r="AG426" s="9"/>
      <c r="AH426" s="9"/>
      <c r="AI426" s="9"/>
    </row>
    <row r="427" spans="1:35" x14ac:dyDescent="0.25">
      <c r="A427" s="2">
        <v>6936</v>
      </c>
      <c r="B427" s="2" t="s">
        <v>838</v>
      </c>
      <c r="C427" s="2" t="s">
        <v>571</v>
      </c>
      <c r="D427" s="8" t="s">
        <v>839</v>
      </c>
      <c r="E427" s="9">
        <f t="shared" si="72"/>
        <v>204693.23105889215</v>
      </c>
      <c r="F427" s="10">
        <f t="shared" si="73"/>
        <v>1.0404486753675798E-3</v>
      </c>
      <c r="G427" s="9">
        <f t="shared" si="81"/>
        <v>55136.993490412657</v>
      </c>
      <c r="H427" s="10">
        <f t="shared" si="74"/>
        <v>2.8025944748678882E-4</v>
      </c>
      <c r="I427" s="10">
        <v>9.4369276616856305E-4</v>
      </c>
      <c r="J427" s="11">
        <f t="shared" si="75"/>
        <v>9.6755909199016765E-5</v>
      </c>
      <c r="K427" s="43">
        <v>8.7999999999999995E-2</v>
      </c>
      <c r="L427" s="43">
        <v>3.7000000000000002E-3</v>
      </c>
      <c r="M427" s="43">
        <v>9.169999999999999E-2</v>
      </c>
      <c r="N427" s="9">
        <f t="shared" si="82"/>
        <v>8591.0357763944885</v>
      </c>
      <c r="O427" s="12">
        <f t="shared" si="76"/>
        <v>4.366794029946908E-5</v>
      </c>
      <c r="P427" s="45">
        <f t="shared" si="83"/>
        <v>46545.957714018172</v>
      </c>
      <c r="Q427" s="46">
        <f t="shared" si="77"/>
        <v>2.3659150718731978E-4</v>
      </c>
      <c r="R427" s="9">
        <v>2271323.36</v>
      </c>
      <c r="S427" s="9">
        <v>174686.99</v>
      </c>
      <c r="T427" s="9">
        <v>0</v>
      </c>
      <c r="U427" s="9"/>
      <c r="V427" s="9">
        <v>203777.48999999996</v>
      </c>
      <c r="W427" s="9">
        <v>8567.8900000000012</v>
      </c>
      <c r="X427" s="9">
        <f t="shared" si="78"/>
        <v>204693.23105889215</v>
      </c>
      <c r="Y427" s="9">
        <f t="shared" si="79"/>
        <v>8591.0357763944885</v>
      </c>
      <c r="Z427" s="9">
        <f t="shared" si="80"/>
        <v>46545.957714018172</v>
      </c>
      <c r="AA427" s="9"/>
      <c r="AB427" s="9"/>
      <c r="AC427" s="9"/>
      <c r="AD427" s="9"/>
      <c r="AE427" s="9"/>
      <c r="AF427" s="9"/>
      <c r="AG427" s="9"/>
      <c r="AH427" s="9"/>
      <c r="AI427" s="9"/>
    </row>
    <row r="428" spans="1:35" x14ac:dyDescent="0.25">
      <c r="A428" s="2">
        <v>10061</v>
      </c>
      <c r="B428" s="2">
        <v>0</v>
      </c>
      <c r="C428" s="2" t="s">
        <v>571</v>
      </c>
      <c r="D428" s="8" t="s">
        <v>840</v>
      </c>
      <c r="E428" s="9">
        <f t="shared" si="72"/>
        <v>3124.0260308177699</v>
      </c>
      <c r="F428" s="10">
        <f t="shared" si="73"/>
        <v>1.5879317204402425E-5</v>
      </c>
      <c r="G428" s="9">
        <f t="shared" si="81"/>
        <v>841.5172342292318</v>
      </c>
      <c r="H428" s="10">
        <f t="shared" si="74"/>
        <v>4.2774032493575133E-6</v>
      </c>
      <c r="I428" s="10">
        <v>1.3773760652465592E-5</v>
      </c>
      <c r="J428" s="11">
        <f t="shared" si="75"/>
        <v>2.1055565519368331E-6</v>
      </c>
      <c r="K428" s="43">
        <v>8.7999999999999995E-2</v>
      </c>
      <c r="L428" s="43">
        <v>3.7000000000000002E-3</v>
      </c>
      <c r="M428" s="43">
        <v>9.169999999999999E-2</v>
      </c>
      <c r="N428" s="9">
        <f t="shared" si="82"/>
        <v>131.13329639349607</v>
      </c>
      <c r="O428" s="12">
        <f t="shared" si="76"/>
        <v>6.6654604953664975E-7</v>
      </c>
      <c r="P428" s="45">
        <f t="shared" si="83"/>
        <v>710.38393783573576</v>
      </c>
      <c r="Q428" s="46">
        <f t="shared" si="77"/>
        <v>3.6108571998208642E-6</v>
      </c>
      <c r="R428" s="9">
        <v>35341.58</v>
      </c>
      <c r="S428" s="9">
        <v>0</v>
      </c>
      <c r="T428" s="9">
        <v>0</v>
      </c>
      <c r="U428" s="9"/>
      <c r="V428" s="9">
        <v>3110.05</v>
      </c>
      <c r="W428" s="9">
        <v>130.78</v>
      </c>
      <c r="X428" s="9">
        <f t="shared" si="78"/>
        <v>3124.0260308177699</v>
      </c>
      <c r="Y428" s="9">
        <f t="shared" si="79"/>
        <v>131.13329639349607</v>
      </c>
      <c r="Z428" s="9">
        <f t="shared" si="80"/>
        <v>710.38393783573576</v>
      </c>
      <c r="AA428" s="9"/>
      <c r="AB428" s="9"/>
      <c r="AC428" s="9"/>
      <c r="AD428" s="9"/>
      <c r="AE428" s="9"/>
      <c r="AF428" s="9"/>
      <c r="AG428" s="9"/>
      <c r="AH428" s="9"/>
      <c r="AI428" s="9"/>
    </row>
    <row r="429" spans="1:35" x14ac:dyDescent="0.25">
      <c r="A429" s="2">
        <v>6933</v>
      </c>
      <c r="B429" s="2" t="s">
        <v>841</v>
      </c>
      <c r="C429" s="2" t="s">
        <v>571</v>
      </c>
      <c r="D429" s="8" t="s">
        <v>842</v>
      </c>
      <c r="E429" s="9">
        <f t="shared" si="72"/>
        <v>18987.253736302318</v>
      </c>
      <c r="F429" s="10">
        <f t="shared" si="73"/>
        <v>9.6511559745324958E-5</v>
      </c>
      <c r="G429" s="9">
        <f t="shared" si="81"/>
        <v>5114.4393604155221</v>
      </c>
      <c r="H429" s="10">
        <f t="shared" si="74"/>
        <v>2.5996519915507859E-5</v>
      </c>
      <c r="I429" s="10">
        <v>8.9967600897785524E-5</v>
      </c>
      <c r="J429" s="11">
        <f t="shared" si="75"/>
        <v>6.5439588475394345E-6</v>
      </c>
      <c r="K429" s="43">
        <v>8.7999999999999995E-2</v>
      </c>
      <c r="L429" s="43">
        <v>3.7000000000000002E-3</v>
      </c>
      <c r="M429" s="43">
        <v>9.169999999999999E-2</v>
      </c>
      <c r="N429" s="9">
        <f t="shared" si="82"/>
        <v>796.85687396295509</v>
      </c>
      <c r="O429" s="12">
        <f t="shared" si="76"/>
        <v>4.050396169347537E-6</v>
      </c>
      <c r="P429" s="45">
        <f t="shared" si="83"/>
        <v>4317.5824864525666</v>
      </c>
      <c r="Q429" s="46">
        <f t="shared" si="77"/>
        <v>2.1946123746160322E-5</v>
      </c>
      <c r="R429" s="9">
        <v>214798.69</v>
      </c>
      <c r="S429" s="9">
        <v>76599.600000000006</v>
      </c>
      <c r="T429" s="9">
        <v>0</v>
      </c>
      <c r="U429" s="9"/>
      <c r="V429" s="9">
        <v>18902.310000000001</v>
      </c>
      <c r="W429" s="9">
        <v>794.71</v>
      </c>
      <c r="X429" s="9">
        <f t="shared" si="78"/>
        <v>18987.253736302318</v>
      </c>
      <c r="Y429" s="9">
        <f t="shared" si="79"/>
        <v>796.85687396295509</v>
      </c>
      <c r="Z429" s="9">
        <f t="shared" si="80"/>
        <v>4317.5824864525666</v>
      </c>
      <c r="AA429" s="9"/>
      <c r="AB429" s="9"/>
      <c r="AC429" s="9"/>
      <c r="AD429" s="9"/>
      <c r="AE429" s="9"/>
      <c r="AF429" s="9"/>
      <c r="AG429" s="9"/>
      <c r="AH429" s="9"/>
      <c r="AI429" s="9"/>
    </row>
    <row r="430" spans="1:35" x14ac:dyDescent="0.25">
      <c r="A430" s="2">
        <v>7022</v>
      </c>
      <c r="B430" s="2" t="s">
        <v>843</v>
      </c>
      <c r="C430" s="2" t="s">
        <v>571</v>
      </c>
      <c r="D430" s="8" t="s">
        <v>844</v>
      </c>
      <c r="E430" s="9">
        <f t="shared" si="72"/>
        <v>20812.57974140218</v>
      </c>
      <c r="F430" s="10">
        <f t="shared" si="73"/>
        <v>1.057896292461857E-4</v>
      </c>
      <c r="G430" s="9">
        <f t="shared" si="81"/>
        <v>5606.1234709683722</v>
      </c>
      <c r="H430" s="10">
        <f t="shared" si="74"/>
        <v>2.8495733391584242E-5</v>
      </c>
      <c r="I430" s="10">
        <v>1.0438984189160629E-4</v>
      </c>
      <c r="J430" s="11">
        <f t="shared" si="75"/>
        <v>1.3997873545794072E-6</v>
      </c>
      <c r="K430" s="43">
        <v>8.7999999999999995E-2</v>
      </c>
      <c r="L430" s="43">
        <v>3.7000000000000002E-3</v>
      </c>
      <c r="M430" s="43">
        <v>9.169999999999999E-2</v>
      </c>
      <c r="N430" s="9">
        <f t="shared" si="82"/>
        <v>873.47329220295364</v>
      </c>
      <c r="O430" s="12">
        <f t="shared" si="76"/>
        <v>4.4398347963936855E-6</v>
      </c>
      <c r="P430" s="45">
        <f t="shared" si="83"/>
        <v>4732.6501787654188</v>
      </c>
      <c r="Q430" s="46">
        <f t="shared" si="77"/>
        <v>2.4055898595190556E-5</v>
      </c>
      <c r="R430" s="9">
        <v>235448.33</v>
      </c>
      <c r="S430" s="9">
        <v>20558.099999999999</v>
      </c>
      <c r="T430" s="9">
        <v>0</v>
      </c>
      <c r="U430" s="9"/>
      <c r="V430" s="9">
        <v>20719.47</v>
      </c>
      <c r="W430" s="9">
        <v>871.12</v>
      </c>
      <c r="X430" s="9">
        <f t="shared" si="78"/>
        <v>20812.57974140218</v>
      </c>
      <c r="Y430" s="9">
        <f t="shared" si="79"/>
        <v>873.47329220295364</v>
      </c>
      <c r="Z430" s="9">
        <f t="shared" si="80"/>
        <v>4732.6501787654188</v>
      </c>
      <c r="AA430" s="9"/>
      <c r="AB430" s="9"/>
      <c r="AC430" s="9"/>
      <c r="AD430" s="9"/>
      <c r="AE430" s="9"/>
      <c r="AF430" s="9"/>
      <c r="AG430" s="9"/>
      <c r="AH430" s="9"/>
      <c r="AI430" s="9"/>
    </row>
    <row r="431" spans="1:35" x14ac:dyDescent="0.25">
      <c r="A431" s="2">
        <v>6938</v>
      </c>
      <c r="B431" s="2" t="s">
        <v>845</v>
      </c>
      <c r="C431" s="2" t="s">
        <v>571</v>
      </c>
      <c r="D431" s="8" t="s">
        <v>846</v>
      </c>
      <c r="E431" s="9">
        <f t="shared" si="72"/>
        <v>17298.980869140683</v>
      </c>
      <c r="F431" s="10">
        <f t="shared" si="73"/>
        <v>8.7930126645605265E-5</v>
      </c>
      <c r="G431" s="9">
        <f t="shared" si="81"/>
        <v>4659.7058617731282</v>
      </c>
      <c r="H431" s="10">
        <f t="shared" si="74"/>
        <v>2.3685125132884975E-5</v>
      </c>
      <c r="I431" s="10">
        <v>7.2282159285896942E-5</v>
      </c>
      <c r="J431" s="11">
        <f t="shared" si="75"/>
        <v>1.5647967359708323E-5</v>
      </c>
      <c r="K431" s="43">
        <v>8.7999999999999995E-2</v>
      </c>
      <c r="L431" s="43">
        <v>3.7000000000000002E-3</v>
      </c>
      <c r="M431" s="43">
        <v>9.169999999999999E-2</v>
      </c>
      <c r="N431" s="9">
        <f t="shared" si="82"/>
        <v>726.02604312309757</v>
      </c>
      <c r="O431" s="12">
        <f t="shared" si="76"/>
        <v>3.6903654846918641E-6</v>
      </c>
      <c r="P431" s="45">
        <f t="shared" si="83"/>
        <v>3933.6798186500305</v>
      </c>
      <c r="Q431" s="46">
        <f t="shared" si="77"/>
        <v>1.9994759648193113E-5</v>
      </c>
      <c r="R431" s="9">
        <v>180440.62</v>
      </c>
      <c r="S431" s="9">
        <v>2589.84</v>
      </c>
      <c r="T431" s="9">
        <v>0</v>
      </c>
      <c r="U431" s="9"/>
      <c r="V431" s="9">
        <v>17221.59</v>
      </c>
      <c r="W431" s="9">
        <v>724.07</v>
      </c>
      <c r="X431" s="9">
        <f t="shared" si="78"/>
        <v>17298.980869140683</v>
      </c>
      <c r="Y431" s="9">
        <f t="shared" si="79"/>
        <v>726.02604312309757</v>
      </c>
      <c r="Z431" s="9">
        <f t="shared" si="80"/>
        <v>3933.6798186500305</v>
      </c>
      <c r="AA431" s="9"/>
      <c r="AB431" s="9"/>
      <c r="AC431" s="9"/>
      <c r="AD431" s="9"/>
      <c r="AE431" s="9"/>
      <c r="AF431" s="9"/>
      <c r="AG431" s="9"/>
      <c r="AH431" s="9"/>
      <c r="AI431" s="9"/>
    </row>
    <row r="432" spans="1:35" x14ac:dyDescent="0.25">
      <c r="A432" s="2">
        <v>7066</v>
      </c>
      <c r="B432" s="2" t="s">
        <v>847</v>
      </c>
      <c r="C432" s="2" t="s">
        <v>571</v>
      </c>
      <c r="D432" s="8" t="s">
        <v>848</v>
      </c>
      <c r="E432" s="9">
        <f t="shared" si="72"/>
        <v>4493.0607143957968</v>
      </c>
      <c r="F432" s="10">
        <f t="shared" si="73"/>
        <v>2.2838073562355538E-5</v>
      </c>
      <c r="G432" s="9">
        <f t="shared" si="81"/>
        <v>1210.2719064924063</v>
      </c>
      <c r="H432" s="10">
        <f t="shared" si="74"/>
        <v>6.1517706053617789E-6</v>
      </c>
      <c r="I432" s="10">
        <v>1.4815669379612645E-5</v>
      </c>
      <c r="J432" s="11">
        <f t="shared" si="75"/>
        <v>8.0224041827428934E-6</v>
      </c>
      <c r="K432" s="43">
        <v>8.7999999999999995E-2</v>
      </c>
      <c r="L432" s="43">
        <v>3.7000000000000002E-3</v>
      </c>
      <c r="M432" s="43">
        <v>9.169999999999999E-2</v>
      </c>
      <c r="N432" s="9">
        <f t="shared" si="82"/>
        <v>188.57806279801804</v>
      </c>
      <c r="O432" s="12">
        <f t="shared" si="76"/>
        <v>9.5853582762163691E-7</v>
      </c>
      <c r="P432" s="45">
        <f t="shared" si="83"/>
        <v>1021.6938436943883</v>
      </c>
      <c r="Q432" s="46">
        <f t="shared" si="77"/>
        <v>5.1932347777401424E-6</v>
      </c>
      <c r="R432" s="9">
        <v>50829.18</v>
      </c>
      <c r="S432" s="9">
        <v>0</v>
      </c>
      <c r="T432" s="9">
        <v>0</v>
      </c>
      <c r="U432" s="9"/>
      <c r="V432" s="9">
        <v>4472.96</v>
      </c>
      <c r="W432" s="9">
        <v>188.07</v>
      </c>
      <c r="X432" s="9">
        <f t="shared" si="78"/>
        <v>4493.0607143957968</v>
      </c>
      <c r="Y432" s="9">
        <f t="shared" si="79"/>
        <v>188.57806279801804</v>
      </c>
      <c r="Z432" s="9">
        <f t="shared" si="80"/>
        <v>1021.6938436943883</v>
      </c>
      <c r="AA432" s="9"/>
      <c r="AB432" s="9"/>
      <c r="AC432" s="9"/>
      <c r="AD432" s="9"/>
      <c r="AE432" s="9"/>
      <c r="AF432" s="9"/>
      <c r="AG432" s="9"/>
      <c r="AH432" s="9"/>
      <c r="AI432" s="9"/>
    </row>
    <row r="433" spans="1:35" x14ac:dyDescent="0.25">
      <c r="A433" s="2">
        <v>10171</v>
      </c>
      <c r="B433" s="2">
        <v>0</v>
      </c>
      <c r="C433" s="2" t="s">
        <v>571</v>
      </c>
      <c r="D433" s="8" t="s">
        <v>849</v>
      </c>
      <c r="E433" s="9">
        <f t="shared" si="72"/>
        <v>3825.4238913919776</v>
      </c>
      <c r="F433" s="10">
        <f t="shared" si="73"/>
        <v>1.9444498481599262E-5</v>
      </c>
      <c r="G433" s="9">
        <f t="shared" si="81"/>
        <v>1030.4399990508841</v>
      </c>
      <c r="H433" s="10">
        <f t="shared" si="74"/>
        <v>5.2376911855468423E-6</v>
      </c>
      <c r="I433" s="10">
        <v>1.2336566493875569E-5</v>
      </c>
      <c r="J433" s="11">
        <f t="shared" si="75"/>
        <v>7.1079319877236934E-6</v>
      </c>
      <c r="K433" s="43">
        <v>8.7999999999999995E-2</v>
      </c>
      <c r="L433" s="43">
        <v>3.7000000000000002E-3</v>
      </c>
      <c r="M433" s="43">
        <v>9.169999999999999E-2</v>
      </c>
      <c r="N433" s="9">
        <f t="shared" si="82"/>
        <v>160.56258412211747</v>
      </c>
      <c r="O433" s="12">
        <f t="shared" si="76"/>
        <v>8.1613411004973012E-7</v>
      </c>
      <c r="P433" s="45">
        <f t="shared" si="83"/>
        <v>869.8774149287666</v>
      </c>
      <c r="Q433" s="46">
        <f t="shared" si="77"/>
        <v>4.4215570754971122E-6</v>
      </c>
      <c r="R433" s="9">
        <v>43276.57</v>
      </c>
      <c r="S433" s="9">
        <v>0</v>
      </c>
      <c r="T433" s="9">
        <v>0</v>
      </c>
      <c r="U433" s="9"/>
      <c r="V433" s="9">
        <v>3808.31</v>
      </c>
      <c r="W433" s="9">
        <v>160.13</v>
      </c>
      <c r="X433" s="9">
        <f t="shared" si="78"/>
        <v>3825.4238913919776</v>
      </c>
      <c r="Y433" s="9">
        <f t="shared" si="79"/>
        <v>160.56258412211747</v>
      </c>
      <c r="Z433" s="9">
        <f t="shared" si="80"/>
        <v>869.8774149287666</v>
      </c>
      <c r="AA433" s="9"/>
      <c r="AB433" s="9"/>
      <c r="AC433" s="9"/>
      <c r="AD433" s="9"/>
      <c r="AE433" s="9"/>
      <c r="AF433" s="9"/>
      <c r="AG433" s="9"/>
      <c r="AH433" s="9"/>
      <c r="AI433" s="9"/>
    </row>
    <row r="434" spans="1:35" x14ac:dyDescent="0.25">
      <c r="A434" s="2">
        <v>7082</v>
      </c>
      <c r="B434" s="2" t="s">
        <v>850</v>
      </c>
      <c r="C434" s="2" t="s">
        <v>571</v>
      </c>
      <c r="D434" s="8" t="s">
        <v>851</v>
      </c>
      <c r="E434" s="9">
        <f t="shared" si="72"/>
        <v>23378.046934035188</v>
      </c>
      <c r="F434" s="10">
        <f t="shared" si="73"/>
        <v>1.1882981102682325E-4</v>
      </c>
      <c r="G434" s="9">
        <f t="shared" si="81"/>
        <v>6297.1947934500895</v>
      </c>
      <c r="H434" s="10">
        <f t="shared" si="74"/>
        <v>3.2008425229712264E-5</v>
      </c>
      <c r="I434" s="10">
        <v>1.1958572810366461E-4</v>
      </c>
      <c r="J434" s="11">
        <f t="shared" si="75"/>
        <v>-7.5591707684136242E-7</v>
      </c>
      <c r="K434" s="43">
        <v>8.7999999999999995E-2</v>
      </c>
      <c r="L434" s="43">
        <v>3.7000000000000002E-3</v>
      </c>
      <c r="M434" s="43">
        <v>9.169999999999999E-2</v>
      </c>
      <c r="N434" s="9">
        <f t="shared" si="82"/>
        <v>981.17345557369413</v>
      </c>
      <c r="O434" s="12">
        <f t="shared" si="76"/>
        <v>4.9872710342032263E-6</v>
      </c>
      <c r="P434" s="45">
        <f t="shared" si="83"/>
        <v>5316.0213378763956</v>
      </c>
      <c r="Q434" s="46">
        <f t="shared" si="77"/>
        <v>2.702115419550904E-5</v>
      </c>
      <c r="R434" s="9">
        <v>263703.09999999998</v>
      </c>
      <c r="S434" s="9">
        <v>0</v>
      </c>
      <c r="T434" s="9">
        <v>0</v>
      </c>
      <c r="U434" s="9"/>
      <c r="V434" s="9">
        <v>23273.460000000003</v>
      </c>
      <c r="W434" s="9">
        <v>978.53000000000009</v>
      </c>
      <c r="X434" s="9">
        <f t="shared" si="78"/>
        <v>23378.046934035188</v>
      </c>
      <c r="Y434" s="9">
        <f t="shared" si="79"/>
        <v>981.17345557369413</v>
      </c>
      <c r="Z434" s="9">
        <f t="shared" si="80"/>
        <v>5316.0213378763956</v>
      </c>
      <c r="AA434" s="9"/>
      <c r="AB434" s="9"/>
      <c r="AC434" s="9"/>
      <c r="AD434" s="9"/>
      <c r="AE434" s="9"/>
      <c r="AF434" s="9"/>
      <c r="AG434" s="9"/>
      <c r="AH434" s="9"/>
      <c r="AI434" s="9"/>
    </row>
    <row r="435" spans="1:35" x14ac:dyDescent="0.25">
      <c r="A435" s="2">
        <v>7036</v>
      </c>
      <c r="B435" s="2" t="s">
        <v>852</v>
      </c>
      <c r="C435" s="2" t="s">
        <v>571</v>
      </c>
      <c r="D435" s="8" t="s">
        <v>853</v>
      </c>
      <c r="E435" s="9">
        <f t="shared" si="72"/>
        <v>20886.309588402073</v>
      </c>
      <c r="F435" s="10">
        <f t="shared" si="73"/>
        <v>1.0616439553058727E-4</v>
      </c>
      <c r="G435" s="9">
        <f t="shared" si="81"/>
        <v>5626.127901735621</v>
      </c>
      <c r="H435" s="10">
        <f t="shared" si="74"/>
        <v>2.8597415227302971E-5</v>
      </c>
      <c r="I435" s="10">
        <v>9.5113792747595578E-5</v>
      </c>
      <c r="J435" s="11">
        <f t="shared" si="75"/>
        <v>1.1050602782991691E-5</v>
      </c>
      <c r="K435" s="43">
        <v>8.7999999999999995E-2</v>
      </c>
      <c r="L435" s="43">
        <v>3.7000000000000002E-3</v>
      </c>
      <c r="M435" s="43">
        <v>9.169999999999999E-2</v>
      </c>
      <c r="N435" s="9">
        <f t="shared" si="82"/>
        <v>876.71201790528585</v>
      </c>
      <c r="O435" s="12">
        <f t="shared" si="76"/>
        <v>4.4562971280958068E-6</v>
      </c>
      <c r="P435" s="45">
        <f t="shared" si="83"/>
        <v>4749.4158838303347</v>
      </c>
      <c r="Q435" s="46">
        <f t="shared" si="77"/>
        <v>2.4141118099207163E-5</v>
      </c>
      <c r="R435" s="9">
        <v>236284.48</v>
      </c>
      <c r="S435" s="9">
        <v>51773.94</v>
      </c>
      <c r="T435" s="9">
        <v>0</v>
      </c>
      <c r="U435" s="9"/>
      <c r="V435" s="9">
        <v>20792.87</v>
      </c>
      <c r="W435" s="9">
        <v>874.35</v>
      </c>
      <c r="X435" s="9">
        <f t="shared" si="78"/>
        <v>20886.309588402073</v>
      </c>
      <c r="Y435" s="9">
        <f t="shared" si="79"/>
        <v>876.71201790528585</v>
      </c>
      <c r="Z435" s="9">
        <f t="shared" si="80"/>
        <v>4749.4158838303347</v>
      </c>
      <c r="AA435" s="9"/>
      <c r="AB435" s="9"/>
      <c r="AC435" s="9"/>
      <c r="AD435" s="9"/>
      <c r="AE435" s="9"/>
      <c r="AF435" s="9"/>
      <c r="AG435" s="9"/>
      <c r="AH435" s="9"/>
      <c r="AI435" s="9"/>
    </row>
    <row r="436" spans="1:35" x14ac:dyDescent="0.25">
      <c r="A436" s="2">
        <v>6976</v>
      </c>
      <c r="B436" s="2" t="s">
        <v>854</v>
      </c>
      <c r="C436" s="2" t="s">
        <v>571</v>
      </c>
      <c r="D436" s="8" t="s">
        <v>855</v>
      </c>
      <c r="E436" s="9">
        <f t="shared" si="72"/>
        <v>72993.472664218381</v>
      </c>
      <c r="F436" s="10">
        <f t="shared" si="73"/>
        <v>3.7102331890063968E-4</v>
      </c>
      <c r="G436" s="9">
        <f t="shared" si="81"/>
        <v>19661.922211778146</v>
      </c>
      <c r="H436" s="10">
        <f t="shared" si="74"/>
        <v>9.9940876474509475E-5</v>
      </c>
      <c r="I436" s="10">
        <v>3.7058470806268626E-4</v>
      </c>
      <c r="J436" s="11">
        <f t="shared" si="75"/>
        <v>4.3861083795341833E-7</v>
      </c>
      <c r="K436" s="43">
        <v>8.7999999999999995E-2</v>
      </c>
      <c r="L436" s="43">
        <v>3.7000000000000002E-3</v>
      </c>
      <c r="M436" s="43">
        <v>9.169999999999999E-2</v>
      </c>
      <c r="N436" s="9">
        <f t="shared" si="82"/>
        <v>3063.664055158677</v>
      </c>
      <c r="O436" s="12">
        <f t="shared" si="76"/>
        <v>1.5572499351695785E-5</v>
      </c>
      <c r="P436" s="45">
        <f t="shared" si="83"/>
        <v>16598.258156619468</v>
      </c>
      <c r="Q436" s="46">
        <f t="shared" si="77"/>
        <v>8.4368377122813679E-5</v>
      </c>
      <c r="R436" s="9">
        <v>825759.52</v>
      </c>
      <c r="S436" s="9">
        <v>166198.76999999999</v>
      </c>
      <c r="T436" s="9">
        <v>0</v>
      </c>
      <c r="U436" s="9"/>
      <c r="V436" s="9">
        <v>72666.92</v>
      </c>
      <c r="W436" s="9">
        <v>3055.41</v>
      </c>
      <c r="X436" s="9">
        <f t="shared" si="78"/>
        <v>72993.472664218381</v>
      </c>
      <c r="Y436" s="9">
        <f t="shared" si="79"/>
        <v>3063.664055158677</v>
      </c>
      <c r="Z436" s="9">
        <f t="shared" si="80"/>
        <v>16598.258156619468</v>
      </c>
      <c r="AA436" s="9"/>
      <c r="AB436" s="9"/>
      <c r="AC436" s="9"/>
      <c r="AD436" s="9"/>
      <c r="AE436" s="9"/>
      <c r="AF436" s="9"/>
      <c r="AG436" s="9"/>
      <c r="AH436" s="9"/>
      <c r="AI436" s="9"/>
    </row>
    <row r="437" spans="1:35" x14ac:dyDescent="0.25">
      <c r="A437" s="2">
        <v>6939</v>
      </c>
      <c r="B437" s="2" t="s">
        <v>856</v>
      </c>
      <c r="C437" s="2" t="s">
        <v>571</v>
      </c>
      <c r="D437" s="8" t="s">
        <v>857</v>
      </c>
      <c r="E437" s="9">
        <f t="shared" si="72"/>
        <v>95617.194957864311</v>
      </c>
      <c r="F437" s="10">
        <f t="shared" si="73"/>
        <v>4.8601892364311182E-4</v>
      </c>
      <c r="G437" s="9">
        <f t="shared" si="81"/>
        <v>25755.832755047166</v>
      </c>
      <c r="H437" s="10">
        <f t="shared" si="74"/>
        <v>1.3091601483034788E-4</v>
      </c>
      <c r="I437" s="10">
        <v>4.8915319961713953E-4</v>
      </c>
      <c r="J437" s="11">
        <f t="shared" si="75"/>
        <v>-3.1342759740277159E-6</v>
      </c>
      <c r="K437" s="43">
        <v>8.7999999999999995E-2</v>
      </c>
      <c r="L437" s="43">
        <v>3.7000000000000002E-3</v>
      </c>
      <c r="M437" s="43">
        <v>9.169999999999999E-2</v>
      </c>
      <c r="N437" s="9">
        <f t="shared" si="82"/>
        <v>4013.0819556262231</v>
      </c>
      <c r="O437" s="12">
        <f t="shared" si="76"/>
        <v>2.0398357988064282E-5</v>
      </c>
      <c r="P437" s="45">
        <f t="shared" si="83"/>
        <v>21742.750799420945</v>
      </c>
      <c r="Q437" s="46">
        <f t="shared" si="77"/>
        <v>1.1051765684228359E-4</v>
      </c>
      <c r="R437" s="9">
        <v>1081699.3500000001</v>
      </c>
      <c r="S437" s="9">
        <v>92447.27</v>
      </c>
      <c r="T437" s="9">
        <v>0</v>
      </c>
      <c r="U437" s="9"/>
      <c r="V437" s="9">
        <v>95189.43</v>
      </c>
      <c r="W437" s="9">
        <v>4002.27</v>
      </c>
      <c r="X437" s="9">
        <f t="shared" si="78"/>
        <v>95617.194957864311</v>
      </c>
      <c r="Y437" s="9">
        <f t="shared" si="79"/>
        <v>4013.0819556262231</v>
      </c>
      <c r="Z437" s="9">
        <f t="shared" si="80"/>
        <v>21742.750799420945</v>
      </c>
      <c r="AA437" s="9"/>
      <c r="AB437" s="9"/>
      <c r="AC437" s="9"/>
      <c r="AD437" s="9"/>
      <c r="AE437" s="9"/>
      <c r="AF437" s="9"/>
      <c r="AG437" s="9"/>
      <c r="AH437" s="9"/>
      <c r="AI437" s="9"/>
    </row>
    <row r="438" spans="1:35" x14ac:dyDescent="0.25">
      <c r="A438" s="2">
        <v>6341</v>
      </c>
      <c r="B438" s="2" t="s">
        <v>858</v>
      </c>
      <c r="C438" s="2" t="s">
        <v>571</v>
      </c>
      <c r="D438" s="8" t="s">
        <v>859</v>
      </c>
      <c r="E438" s="9">
        <f t="shared" si="72"/>
        <v>17407.948359638624</v>
      </c>
      <c r="F438" s="10">
        <f t="shared" si="73"/>
        <v>8.8484004663750833E-5</v>
      </c>
      <c r="G438" s="9">
        <f t="shared" si="81"/>
        <v>4689.1168668238888</v>
      </c>
      <c r="H438" s="10">
        <f t="shared" si="74"/>
        <v>2.3834620263173328E-5</v>
      </c>
      <c r="I438" s="10">
        <v>7.777020671084619E-5</v>
      </c>
      <c r="J438" s="11">
        <f t="shared" si="75"/>
        <v>1.0713797952904643E-5</v>
      </c>
      <c r="K438" s="43">
        <v>8.7999999999999995E-2</v>
      </c>
      <c r="L438" s="43">
        <v>3.7000000000000002E-3</v>
      </c>
      <c r="M438" s="43">
        <v>9.169999999999999E-2</v>
      </c>
      <c r="N438" s="9">
        <f t="shared" si="82"/>
        <v>730.65852384903383</v>
      </c>
      <c r="O438" s="12">
        <f t="shared" si="76"/>
        <v>3.7139122253927301E-6</v>
      </c>
      <c r="P438" s="45">
        <f t="shared" si="83"/>
        <v>3958.458342974855</v>
      </c>
      <c r="Q438" s="46">
        <f t="shared" si="77"/>
        <v>2.0120708037780601E-5</v>
      </c>
      <c r="R438" s="9">
        <v>196932.71</v>
      </c>
      <c r="S438" s="9">
        <v>18525</v>
      </c>
      <c r="T438" s="9">
        <v>0</v>
      </c>
      <c r="U438" s="9"/>
      <c r="V438" s="9">
        <v>17330.07</v>
      </c>
      <c r="W438" s="9">
        <v>728.69</v>
      </c>
      <c r="X438" s="9">
        <f t="shared" si="78"/>
        <v>17407.948359638624</v>
      </c>
      <c r="Y438" s="9">
        <f t="shared" si="79"/>
        <v>730.65852384903383</v>
      </c>
      <c r="Z438" s="9">
        <f t="shared" si="80"/>
        <v>3958.458342974855</v>
      </c>
      <c r="AA438" s="9"/>
      <c r="AB438" s="9"/>
      <c r="AC438" s="9"/>
      <c r="AD438" s="9"/>
      <c r="AE438" s="9"/>
      <c r="AF438" s="9"/>
      <c r="AG438" s="9"/>
      <c r="AH438" s="9"/>
      <c r="AI438" s="9"/>
    </row>
    <row r="439" spans="1:35" x14ac:dyDescent="0.25">
      <c r="A439" s="2">
        <v>6829</v>
      </c>
      <c r="B439" s="2" t="s">
        <v>860</v>
      </c>
      <c r="C439" s="2" t="s">
        <v>571</v>
      </c>
      <c r="D439" s="8" t="s">
        <v>861</v>
      </c>
      <c r="E439" s="9">
        <f t="shared" si="72"/>
        <v>25654.913004848841</v>
      </c>
      <c r="F439" s="10">
        <f t="shared" si="73"/>
        <v>1.3040304320022071E-4</v>
      </c>
      <c r="G439" s="9">
        <f t="shared" si="81"/>
        <v>6910.5474502409606</v>
      </c>
      <c r="H439" s="10">
        <f t="shared" si="74"/>
        <v>3.51260757547931E-5</v>
      </c>
      <c r="I439" s="10">
        <v>1.5985125307920202E-4</v>
      </c>
      <c r="J439" s="11">
        <f t="shared" si="75"/>
        <v>-2.9448209878981307E-5</v>
      </c>
      <c r="K439" s="43">
        <v>8.7999999999999995E-2</v>
      </c>
      <c r="L439" s="43">
        <v>3.7000000000000002E-3</v>
      </c>
      <c r="M439" s="43">
        <v>9.169999999999999E-2</v>
      </c>
      <c r="N439" s="9">
        <f t="shared" si="82"/>
        <v>1076.7810393871202</v>
      </c>
      <c r="O439" s="12">
        <f t="shared" si="76"/>
        <v>5.4732411047286859E-6</v>
      </c>
      <c r="P439" s="45">
        <f t="shared" si="83"/>
        <v>5833.7664108538402</v>
      </c>
      <c r="Q439" s="46">
        <f t="shared" si="77"/>
        <v>2.9652834650064412E-5</v>
      </c>
      <c r="R439" s="9">
        <v>290228.46999999997</v>
      </c>
      <c r="S439" s="9">
        <v>1559.4</v>
      </c>
      <c r="T439" s="9">
        <v>0</v>
      </c>
      <c r="U439" s="9"/>
      <c r="V439" s="9">
        <v>25540.14</v>
      </c>
      <c r="W439" s="9">
        <v>1073.8800000000001</v>
      </c>
      <c r="X439" s="9">
        <f t="shared" si="78"/>
        <v>25654.913004848841</v>
      </c>
      <c r="Y439" s="9">
        <f t="shared" si="79"/>
        <v>1076.7810393871202</v>
      </c>
      <c r="Z439" s="9">
        <f t="shared" si="80"/>
        <v>5833.7664108538402</v>
      </c>
      <c r="AA439" s="9"/>
      <c r="AB439" s="9"/>
      <c r="AC439" s="9"/>
      <c r="AD439" s="9"/>
      <c r="AE439" s="9"/>
      <c r="AF439" s="9"/>
      <c r="AG439" s="9"/>
      <c r="AH439" s="9"/>
      <c r="AI439" s="9"/>
    </row>
    <row r="440" spans="1:35" x14ac:dyDescent="0.25">
      <c r="A440" s="2">
        <v>6828</v>
      </c>
      <c r="B440" s="2" t="s">
        <v>862</v>
      </c>
      <c r="C440" s="2" t="s">
        <v>571</v>
      </c>
      <c r="D440" s="8" t="s">
        <v>863</v>
      </c>
      <c r="E440" s="9">
        <f t="shared" si="72"/>
        <v>44926.508809138359</v>
      </c>
      <c r="F440" s="10">
        <f t="shared" si="73"/>
        <v>2.2835990392818268E-4</v>
      </c>
      <c r="G440" s="9">
        <f t="shared" si="81"/>
        <v>12101.576561968952</v>
      </c>
      <c r="H440" s="10">
        <f t="shared" si="74"/>
        <v>6.1511898750268775E-5</v>
      </c>
      <c r="I440" s="10">
        <v>2.4855797303835524E-4</v>
      </c>
      <c r="J440" s="11">
        <f t="shared" si="75"/>
        <v>-2.0198069110172553E-5</v>
      </c>
      <c r="K440" s="43">
        <v>8.7999999999999995E-2</v>
      </c>
      <c r="L440" s="43">
        <v>3.7000000000000002E-3</v>
      </c>
      <c r="M440" s="43">
        <v>9.169999999999999E-2</v>
      </c>
      <c r="N440" s="9">
        <f t="shared" si="82"/>
        <v>1885.5700606744565</v>
      </c>
      <c r="O440" s="12">
        <f t="shared" si="76"/>
        <v>9.584287969820878E-6</v>
      </c>
      <c r="P440" s="45">
        <f t="shared" si="83"/>
        <v>10216.006501294496</v>
      </c>
      <c r="Q440" s="46">
        <f t="shared" si="77"/>
        <v>5.1927610780447905E-5</v>
      </c>
      <c r="R440" s="9">
        <v>508243.79</v>
      </c>
      <c r="S440" s="9">
        <v>30744.02</v>
      </c>
      <c r="T440" s="9">
        <v>0</v>
      </c>
      <c r="U440" s="9"/>
      <c r="V440" s="9">
        <v>44725.52</v>
      </c>
      <c r="W440" s="9">
        <v>1880.49</v>
      </c>
      <c r="X440" s="9">
        <f t="shared" si="78"/>
        <v>44926.508809138359</v>
      </c>
      <c r="Y440" s="9">
        <f t="shared" si="79"/>
        <v>1885.5700606744565</v>
      </c>
      <c r="Z440" s="9">
        <f t="shared" si="80"/>
        <v>10216.006501294496</v>
      </c>
      <c r="AA440" s="9"/>
      <c r="AB440" s="9"/>
      <c r="AC440" s="9"/>
      <c r="AD440" s="9"/>
      <c r="AE440" s="9"/>
      <c r="AF440" s="9"/>
      <c r="AG440" s="9"/>
      <c r="AH440" s="9"/>
      <c r="AI440" s="9"/>
    </row>
    <row r="441" spans="1:35" x14ac:dyDescent="0.25">
      <c r="A441" s="2">
        <v>6346</v>
      </c>
      <c r="B441" s="2" t="s">
        <v>864</v>
      </c>
      <c r="C441" s="2" t="s">
        <v>571</v>
      </c>
      <c r="D441" s="8" t="s">
        <v>865</v>
      </c>
      <c r="E441" s="9">
        <f t="shared" si="72"/>
        <v>22313.574779208768</v>
      </c>
      <c r="F441" s="10">
        <f t="shared" si="73"/>
        <v>1.1341913556029463E-4</v>
      </c>
      <c r="G441" s="9">
        <f t="shared" si="81"/>
        <v>6010.4701477571161</v>
      </c>
      <c r="H441" s="10">
        <f t="shared" si="74"/>
        <v>3.0551013686285787E-5</v>
      </c>
      <c r="I441" s="10">
        <v>1.166177977441176E-4</v>
      </c>
      <c r="J441" s="11">
        <f t="shared" si="75"/>
        <v>-3.1986621838229714E-6</v>
      </c>
      <c r="K441" s="43">
        <v>8.7999999999999995E-2</v>
      </c>
      <c r="L441" s="43">
        <v>3.7000000000000002E-3</v>
      </c>
      <c r="M441" s="43">
        <v>9.169999999999999E-2</v>
      </c>
      <c r="N441" s="9">
        <f t="shared" si="82"/>
        <v>936.50310571645093</v>
      </c>
      <c r="O441" s="12">
        <f t="shared" si="76"/>
        <v>4.7602131774448698E-6</v>
      </c>
      <c r="P441" s="45">
        <f t="shared" si="83"/>
        <v>5073.9670420406655</v>
      </c>
      <c r="Q441" s="46">
        <f t="shared" si="77"/>
        <v>2.5790800508840918E-5</v>
      </c>
      <c r="R441" s="9">
        <v>252429.05</v>
      </c>
      <c r="S441" s="9">
        <v>0</v>
      </c>
      <c r="T441" s="9">
        <v>0</v>
      </c>
      <c r="U441" s="9"/>
      <c r="V441" s="9">
        <v>22213.75</v>
      </c>
      <c r="W441" s="9">
        <v>933.98</v>
      </c>
      <c r="X441" s="9">
        <f t="shared" si="78"/>
        <v>22313.574779208768</v>
      </c>
      <c r="Y441" s="9">
        <f t="shared" si="79"/>
        <v>936.50310571645093</v>
      </c>
      <c r="Z441" s="9">
        <f t="shared" si="80"/>
        <v>5073.9670420406655</v>
      </c>
      <c r="AA441" s="9"/>
      <c r="AB441" s="9"/>
      <c r="AC441" s="9"/>
      <c r="AD441" s="9"/>
      <c r="AE441" s="9"/>
      <c r="AF441" s="9"/>
      <c r="AG441" s="9"/>
      <c r="AH441" s="9"/>
      <c r="AI441" s="9"/>
    </row>
    <row r="442" spans="1:35" x14ac:dyDescent="0.25">
      <c r="A442" s="2">
        <v>6385</v>
      </c>
      <c r="B442" s="2" t="s">
        <v>866</v>
      </c>
      <c r="C442" s="2" t="s">
        <v>571</v>
      </c>
      <c r="D442" s="8" t="s">
        <v>867</v>
      </c>
      <c r="E442" s="9">
        <f t="shared" si="72"/>
        <v>1776.7486835615086</v>
      </c>
      <c r="F442" s="10">
        <f t="shared" si="73"/>
        <v>9.0311526410015912E-6</v>
      </c>
      <c r="G442" s="9">
        <f t="shared" si="81"/>
        <v>478.60244816509885</v>
      </c>
      <c r="H442" s="10">
        <f t="shared" si="74"/>
        <v>2.4327198346768477E-6</v>
      </c>
      <c r="I442" s="10">
        <v>1.0727356849548887E-5</v>
      </c>
      <c r="J442" s="11">
        <f t="shared" si="75"/>
        <v>-1.6962042085472959E-6</v>
      </c>
      <c r="K442" s="43">
        <v>8.7999999999999995E-2</v>
      </c>
      <c r="L442" s="43">
        <v>3.7000000000000002E-3</v>
      </c>
      <c r="M442" s="43">
        <v>9.169999999999999E-2</v>
      </c>
      <c r="N442" s="9">
        <f t="shared" si="82"/>
        <v>74.580934284663073</v>
      </c>
      <c r="O442" s="12">
        <f t="shared" si="76"/>
        <v>3.7909233188970792E-7</v>
      </c>
      <c r="P442" s="45">
        <f t="shared" si="83"/>
        <v>404.02151388043575</v>
      </c>
      <c r="Q442" s="46">
        <f t="shared" si="77"/>
        <v>2.0536275027871394E-6</v>
      </c>
      <c r="R442" s="9">
        <v>20100</v>
      </c>
      <c r="S442" s="9">
        <v>0</v>
      </c>
      <c r="T442" s="9">
        <v>0</v>
      </c>
      <c r="U442" s="9"/>
      <c r="V442" s="9">
        <v>1768.8</v>
      </c>
      <c r="W442" s="9">
        <v>74.38</v>
      </c>
      <c r="X442" s="9">
        <f t="shared" si="78"/>
        <v>1776.7486835615086</v>
      </c>
      <c r="Y442" s="9">
        <f t="shared" si="79"/>
        <v>74.580934284663073</v>
      </c>
      <c r="Z442" s="9">
        <f t="shared" si="80"/>
        <v>404.02151388043575</v>
      </c>
      <c r="AA442" s="9"/>
      <c r="AB442" s="9"/>
      <c r="AC442" s="9"/>
      <c r="AD442" s="9"/>
      <c r="AE442" s="9"/>
      <c r="AF442" s="9"/>
      <c r="AG442" s="9"/>
      <c r="AH442" s="9"/>
      <c r="AI442" s="9"/>
    </row>
    <row r="443" spans="1:35" x14ac:dyDescent="0.25">
      <c r="A443" s="2">
        <v>6822</v>
      </c>
      <c r="B443" s="2" t="s">
        <v>868</v>
      </c>
      <c r="C443" s="2" t="s">
        <v>571</v>
      </c>
      <c r="D443" s="8" t="s">
        <v>869</v>
      </c>
      <c r="E443" s="9">
        <f t="shared" si="72"/>
        <v>47960.622597381735</v>
      </c>
      <c r="F443" s="10">
        <f t="shared" si="73"/>
        <v>2.4378220028630737E-4</v>
      </c>
      <c r="G443" s="9">
        <f t="shared" si="81"/>
        <v>12918.888185352436</v>
      </c>
      <c r="H443" s="10">
        <f t="shared" si="74"/>
        <v>6.5666265709610067E-5</v>
      </c>
      <c r="I443" s="10">
        <v>2.5469609255807487E-4</v>
      </c>
      <c r="J443" s="11">
        <f t="shared" si="75"/>
        <v>-1.0913892271767494E-5</v>
      </c>
      <c r="K443" s="43">
        <v>8.7999999999999995E-2</v>
      </c>
      <c r="L443" s="43">
        <v>3.7000000000000002E-3</v>
      </c>
      <c r="M443" s="43">
        <v>9.169999999999999E-2</v>
      </c>
      <c r="N443" s="9">
        <f t="shared" si="82"/>
        <v>2012.9432266085885</v>
      </c>
      <c r="O443" s="12">
        <f t="shared" si="76"/>
        <v>1.0231721405152277E-5</v>
      </c>
      <c r="P443" s="45">
        <f t="shared" si="83"/>
        <v>10905.944958743848</v>
      </c>
      <c r="Q443" s="46">
        <f t="shared" si="77"/>
        <v>5.5434544304457786E-5</v>
      </c>
      <c r="R443" s="9">
        <v>542568.84</v>
      </c>
      <c r="S443" s="9">
        <v>17109.97</v>
      </c>
      <c r="T443" s="9">
        <v>0</v>
      </c>
      <c r="U443" s="9"/>
      <c r="V443" s="9">
        <v>47746.06</v>
      </c>
      <c r="W443" s="9">
        <v>2007.52</v>
      </c>
      <c r="X443" s="9">
        <f t="shared" si="78"/>
        <v>47960.622597381735</v>
      </c>
      <c r="Y443" s="9">
        <f t="shared" si="79"/>
        <v>2012.9432266085885</v>
      </c>
      <c r="Z443" s="9">
        <f t="shared" si="80"/>
        <v>10905.944958743848</v>
      </c>
      <c r="AA443" s="9"/>
      <c r="AB443" s="9"/>
      <c r="AC443" s="9"/>
      <c r="AD443" s="9"/>
      <c r="AE443" s="9"/>
      <c r="AF443" s="9"/>
      <c r="AG443" s="9"/>
      <c r="AH443" s="9"/>
      <c r="AI443" s="9"/>
    </row>
    <row r="444" spans="1:35" x14ac:dyDescent="0.25">
      <c r="A444" s="2">
        <v>6823</v>
      </c>
      <c r="B444" s="2" t="s">
        <v>870</v>
      </c>
      <c r="C444" s="2" t="s">
        <v>571</v>
      </c>
      <c r="D444" s="8" t="s">
        <v>871</v>
      </c>
      <c r="E444" s="9">
        <f t="shared" si="72"/>
        <v>128176.84786462365</v>
      </c>
      <c r="F444" s="10">
        <f t="shared" si="73"/>
        <v>6.5151852302907927E-4</v>
      </c>
      <c r="G444" s="9">
        <f t="shared" si="81"/>
        <v>34526.145203256361</v>
      </c>
      <c r="H444" s="10">
        <f t="shared" si="74"/>
        <v>1.7549521230597758E-4</v>
      </c>
      <c r="I444" s="10">
        <v>6.3914852778317109E-4</v>
      </c>
      <c r="J444" s="11">
        <f t="shared" si="75"/>
        <v>1.2369995245908177E-5</v>
      </c>
      <c r="K444" s="43">
        <v>8.7999999999999995E-2</v>
      </c>
      <c r="L444" s="43">
        <v>3.7000000000000002E-3</v>
      </c>
      <c r="M444" s="43">
        <v>9.169999999999999E-2</v>
      </c>
      <c r="N444" s="9">
        <f t="shared" si="82"/>
        <v>5379.5334185881793</v>
      </c>
      <c r="O444" s="12">
        <f t="shared" si="76"/>
        <v>2.734398392419412E-5</v>
      </c>
      <c r="P444" s="45">
        <f t="shared" si="83"/>
        <v>29146.611784668181</v>
      </c>
      <c r="Q444" s="46">
        <f t="shared" si="77"/>
        <v>1.4815122838178344E-4</v>
      </c>
      <c r="R444" s="9">
        <v>1450040.62</v>
      </c>
      <c r="S444" s="9">
        <v>42131.28</v>
      </c>
      <c r="T444" s="9">
        <v>0</v>
      </c>
      <c r="U444" s="9"/>
      <c r="V444" s="9">
        <v>127603.42</v>
      </c>
      <c r="W444" s="9">
        <v>5365.04</v>
      </c>
      <c r="X444" s="9">
        <f t="shared" si="78"/>
        <v>128176.84786462365</v>
      </c>
      <c r="Y444" s="9">
        <f t="shared" si="79"/>
        <v>5379.5334185881793</v>
      </c>
      <c r="Z444" s="9">
        <f t="shared" si="80"/>
        <v>29146.611784668181</v>
      </c>
      <c r="AA444" s="9"/>
      <c r="AB444" s="9"/>
      <c r="AC444" s="9"/>
      <c r="AD444" s="9"/>
      <c r="AE444" s="9"/>
      <c r="AF444" s="9"/>
      <c r="AG444" s="9"/>
      <c r="AH444" s="9"/>
      <c r="AI444" s="9"/>
    </row>
    <row r="445" spans="1:35" x14ac:dyDescent="0.25">
      <c r="A445" s="2">
        <v>6824</v>
      </c>
      <c r="B445" s="2" t="s">
        <v>872</v>
      </c>
      <c r="C445" s="2" t="s">
        <v>571</v>
      </c>
      <c r="D445" s="8" t="s">
        <v>873</v>
      </c>
      <c r="E445" s="9">
        <f t="shared" si="72"/>
        <v>101433.36489800659</v>
      </c>
      <c r="F445" s="10">
        <f t="shared" si="73"/>
        <v>5.1558231603586132E-4</v>
      </c>
      <c r="G445" s="9">
        <f t="shared" si="81"/>
        <v>27322.511039789151</v>
      </c>
      <c r="H445" s="10">
        <f t="shared" si="74"/>
        <v>1.3887938683661597E-4</v>
      </c>
      <c r="I445" s="10">
        <v>5.1272839415752839E-4</v>
      </c>
      <c r="J445" s="11">
        <f t="shared" si="75"/>
        <v>2.8539218783329295E-6</v>
      </c>
      <c r="K445" s="43">
        <v>8.7999999999999995E-2</v>
      </c>
      <c r="L445" s="43">
        <v>3.7000000000000002E-3</v>
      </c>
      <c r="M445" s="43">
        <v>9.169999999999999E-2</v>
      </c>
      <c r="N445" s="9">
        <f t="shared" si="82"/>
        <v>4257.1996520626853</v>
      </c>
      <c r="O445" s="12">
        <f t="shared" si="76"/>
        <v>2.1639199869240245E-5</v>
      </c>
      <c r="P445" s="45">
        <f t="shared" si="83"/>
        <v>23065.311387726466</v>
      </c>
      <c r="Q445" s="46">
        <f t="shared" si="77"/>
        <v>1.1724018696737573E-4</v>
      </c>
      <c r="R445" s="9">
        <v>1122235.3600000001</v>
      </c>
      <c r="S445" s="9">
        <v>0</v>
      </c>
      <c r="T445" s="9">
        <v>0</v>
      </c>
      <c r="U445" s="9"/>
      <c r="V445" s="9">
        <v>100979.58</v>
      </c>
      <c r="W445" s="9">
        <v>4245.7299999999996</v>
      </c>
      <c r="X445" s="9">
        <f t="shared" si="78"/>
        <v>101433.36489800659</v>
      </c>
      <c r="Y445" s="9">
        <f t="shared" si="79"/>
        <v>4257.1996520626853</v>
      </c>
      <c r="Z445" s="9">
        <f t="shared" si="80"/>
        <v>23065.311387726466</v>
      </c>
      <c r="AA445" s="9"/>
      <c r="AB445" s="9"/>
      <c r="AC445" s="9"/>
      <c r="AD445" s="9"/>
      <c r="AE445" s="9"/>
      <c r="AF445" s="9"/>
      <c r="AG445" s="9"/>
      <c r="AH445" s="9"/>
      <c r="AI445" s="9"/>
    </row>
    <row r="446" spans="1:35" x14ac:dyDescent="0.25">
      <c r="A446" s="2">
        <v>6827</v>
      </c>
      <c r="B446" s="2" t="s">
        <v>874</v>
      </c>
      <c r="C446" s="2" t="s">
        <v>571</v>
      </c>
      <c r="D446" s="8" t="s">
        <v>875</v>
      </c>
      <c r="E446" s="9">
        <f t="shared" si="72"/>
        <v>159817.881120431</v>
      </c>
      <c r="F446" s="10">
        <f t="shared" si="73"/>
        <v>8.1234881022501822E-4</v>
      </c>
      <c r="G446" s="9">
        <f t="shared" si="81"/>
        <v>43049.286159215502</v>
      </c>
      <c r="H446" s="10">
        <f t="shared" si="74"/>
        <v>2.1881804556101315E-4</v>
      </c>
      <c r="I446" s="10">
        <v>8.7020246604052414E-4</v>
      </c>
      <c r="J446" s="11">
        <f t="shared" si="75"/>
        <v>-5.7853655815505922E-5</v>
      </c>
      <c r="K446" s="43">
        <v>8.7999999999999995E-2</v>
      </c>
      <c r="L446" s="43">
        <v>3.7000000000000002E-3</v>
      </c>
      <c r="M446" s="43">
        <v>9.169999999999999E-2</v>
      </c>
      <c r="N446" s="9">
        <f t="shared" si="82"/>
        <v>6707.7017399665319</v>
      </c>
      <c r="O446" s="12">
        <f t="shared" si="76"/>
        <v>3.4095017964228918E-5</v>
      </c>
      <c r="P446" s="45">
        <f t="shared" si="83"/>
        <v>36341.584419248968</v>
      </c>
      <c r="Q446" s="46">
        <f t="shared" si="77"/>
        <v>1.8472302759678423E-4</v>
      </c>
      <c r="R446" s="9">
        <v>1801698.74</v>
      </c>
      <c r="S446" s="9">
        <v>279607.38</v>
      </c>
      <c r="T446" s="9">
        <v>0</v>
      </c>
      <c r="U446" s="9"/>
      <c r="V446" s="9">
        <v>159102.9</v>
      </c>
      <c r="W446" s="9">
        <v>6689.63</v>
      </c>
      <c r="X446" s="9">
        <f t="shared" si="78"/>
        <v>159817.881120431</v>
      </c>
      <c r="Y446" s="9">
        <f t="shared" si="79"/>
        <v>6707.7017399665319</v>
      </c>
      <c r="Z446" s="9">
        <f t="shared" si="80"/>
        <v>36341.584419248968</v>
      </c>
      <c r="AA446" s="9"/>
      <c r="AB446" s="9"/>
      <c r="AC446" s="9"/>
      <c r="AD446" s="9"/>
      <c r="AE446" s="9"/>
      <c r="AF446" s="9"/>
      <c r="AG446" s="9"/>
      <c r="AH446" s="9"/>
      <c r="AI446" s="9"/>
    </row>
    <row r="447" spans="1:35" x14ac:dyDescent="0.25">
      <c r="A447" s="2">
        <v>6830</v>
      </c>
      <c r="B447" s="2" t="s">
        <v>876</v>
      </c>
      <c r="C447" s="2" t="s">
        <v>571</v>
      </c>
      <c r="D447" s="8" t="s">
        <v>877</v>
      </c>
      <c r="E447" s="9">
        <f t="shared" si="72"/>
        <v>16728.850262053485</v>
      </c>
      <c r="F447" s="10">
        <f t="shared" si="73"/>
        <v>8.5032172317258561E-5</v>
      </c>
      <c r="G447" s="9">
        <f t="shared" si="81"/>
        <v>4506.1372785963449</v>
      </c>
      <c r="H447" s="10">
        <f t="shared" si="74"/>
        <v>2.2904541289844313E-5</v>
      </c>
      <c r="I447" s="10">
        <v>8.4115307232989839E-5</v>
      </c>
      <c r="J447" s="11">
        <f t="shared" si="75"/>
        <v>9.1686508426872166E-7</v>
      </c>
      <c r="K447" s="43">
        <v>8.7999999999999995E-2</v>
      </c>
      <c r="L447" s="43">
        <v>3.7000000000000002E-3</v>
      </c>
      <c r="M447" s="43">
        <v>9.169999999999999E-2</v>
      </c>
      <c r="N447" s="9">
        <f t="shared" si="82"/>
        <v>702.10158638698476</v>
      </c>
      <c r="O447" s="12">
        <f t="shared" si="76"/>
        <v>3.568758291375267E-6</v>
      </c>
      <c r="P447" s="45">
        <f t="shared" si="83"/>
        <v>3804.0356922093606</v>
      </c>
      <c r="Q447" s="46">
        <f t="shared" si="77"/>
        <v>1.9335782998469051E-5</v>
      </c>
      <c r="R447" s="9">
        <v>189250.22</v>
      </c>
      <c r="S447" s="9">
        <v>0</v>
      </c>
      <c r="T447" s="9">
        <v>0</v>
      </c>
      <c r="U447" s="9"/>
      <c r="V447" s="9">
        <v>16654.010000000002</v>
      </c>
      <c r="W447" s="9">
        <v>700.20999999999992</v>
      </c>
      <c r="X447" s="9">
        <f t="shared" si="78"/>
        <v>16728.850262053485</v>
      </c>
      <c r="Y447" s="9">
        <f t="shared" si="79"/>
        <v>702.10158638698476</v>
      </c>
      <c r="Z447" s="9">
        <f t="shared" si="80"/>
        <v>3804.0356922093606</v>
      </c>
      <c r="AA447" s="9"/>
      <c r="AB447" s="9"/>
      <c r="AC447" s="9"/>
      <c r="AD447" s="9"/>
      <c r="AE447" s="9"/>
      <c r="AF447" s="9"/>
      <c r="AG447" s="9"/>
      <c r="AH447" s="9"/>
      <c r="AI447" s="9"/>
    </row>
    <row r="448" spans="1:35" x14ac:dyDescent="0.25">
      <c r="A448" s="2">
        <v>6943</v>
      </c>
      <c r="B448" s="2" t="s">
        <v>878</v>
      </c>
      <c r="C448" s="2" t="s">
        <v>571</v>
      </c>
      <c r="D448" s="8" t="s">
        <v>879</v>
      </c>
      <c r="E448" s="9">
        <f t="shared" si="72"/>
        <v>114898.98637451144</v>
      </c>
      <c r="F448" s="10">
        <f t="shared" si="73"/>
        <v>5.8402760831912119E-4</v>
      </c>
      <c r="G448" s="9">
        <f t="shared" si="81"/>
        <v>30949.651554802847</v>
      </c>
      <c r="H448" s="10">
        <f t="shared" si="74"/>
        <v>1.5731601771442114E-4</v>
      </c>
      <c r="I448" s="10">
        <v>6.2602393723187389E-4</v>
      </c>
      <c r="J448" s="11">
        <f t="shared" si="75"/>
        <v>-4.1996328912752702E-5</v>
      </c>
      <c r="K448" s="43">
        <v>8.7999999999999995E-2</v>
      </c>
      <c r="L448" s="43">
        <v>3.7000000000000002E-3</v>
      </c>
      <c r="M448" s="43">
        <v>9.169999999999999E-2</v>
      </c>
      <c r="N448" s="9">
        <f t="shared" si="82"/>
        <v>4822.3422465977992</v>
      </c>
      <c r="O448" s="12">
        <f t="shared" si="76"/>
        <v>2.4511800300803529E-5</v>
      </c>
      <c r="P448" s="45">
        <f t="shared" si="83"/>
        <v>26127.309308205047</v>
      </c>
      <c r="Q448" s="46">
        <f t="shared" si="77"/>
        <v>1.3280421741361761E-4</v>
      </c>
      <c r="R448" s="9">
        <v>1299829.3999999999</v>
      </c>
      <c r="S448" s="9">
        <v>261926.6</v>
      </c>
      <c r="T448" s="9">
        <v>0</v>
      </c>
      <c r="U448" s="9"/>
      <c r="V448" s="9">
        <v>114384.95999999999</v>
      </c>
      <c r="W448" s="9">
        <v>4809.3499999999995</v>
      </c>
      <c r="X448" s="9">
        <f t="shared" si="78"/>
        <v>114898.98637451144</v>
      </c>
      <c r="Y448" s="9">
        <f t="shared" si="79"/>
        <v>4822.3422465977992</v>
      </c>
      <c r="Z448" s="9">
        <f t="shared" si="80"/>
        <v>26127.309308205047</v>
      </c>
      <c r="AA448" s="9"/>
      <c r="AB448" s="9"/>
      <c r="AC448" s="9"/>
      <c r="AD448" s="9"/>
      <c r="AE448" s="9"/>
      <c r="AF448" s="9"/>
      <c r="AG448" s="9"/>
      <c r="AH448" s="9"/>
      <c r="AI448" s="9"/>
    </row>
    <row r="449" spans="1:35" x14ac:dyDescent="0.25">
      <c r="A449" s="2">
        <v>7077</v>
      </c>
      <c r="B449" s="2" t="s">
        <v>880</v>
      </c>
      <c r="C449" s="2" t="s">
        <v>571</v>
      </c>
      <c r="D449" s="8" t="s">
        <v>881</v>
      </c>
      <c r="E449" s="9">
        <f t="shared" si="72"/>
        <v>7469.7375455348938</v>
      </c>
      <c r="F449" s="10">
        <f t="shared" si="73"/>
        <v>3.7968419836800639E-5</v>
      </c>
      <c r="G449" s="9">
        <f t="shared" si="81"/>
        <v>2012.1162423544858</v>
      </c>
      <c r="H449" s="10">
        <f t="shared" si="74"/>
        <v>1.0227517872542627E-5</v>
      </c>
      <c r="I449" s="10">
        <v>5.9746093030648811E-5</v>
      </c>
      <c r="J449" s="11">
        <f t="shared" si="75"/>
        <v>-2.1777673193848172E-5</v>
      </c>
      <c r="K449" s="43">
        <v>8.7999999999999995E-2</v>
      </c>
      <c r="L449" s="43">
        <v>3.7000000000000002E-3</v>
      </c>
      <c r="M449" s="43">
        <v>9.169999999999999E-2</v>
      </c>
      <c r="N449" s="9">
        <f t="shared" si="82"/>
        <v>313.5447452381573</v>
      </c>
      <c r="O449" s="12">
        <f t="shared" si="76"/>
        <v>1.5937371898616786E-6</v>
      </c>
      <c r="P449" s="45">
        <f t="shared" si="83"/>
        <v>1698.5714971163286</v>
      </c>
      <c r="Q449" s="46">
        <f t="shared" si="77"/>
        <v>8.6337806826809478E-6</v>
      </c>
      <c r="R449" s="9">
        <v>84503.48</v>
      </c>
      <c r="S449" s="9">
        <v>130526.03</v>
      </c>
      <c r="T449" s="9">
        <v>0</v>
      </c>
      <c r="U449" s="9"/>
      <c r="V449" s="9">
        <v>7436.3200000000006</v>
      </c>
      <c r="W449" s="9">
        <v>312.7</v>
      </c>
      <c r="X449" s="9">
        <f t="shared" si="78"/>
        <v>7469.7375455348938</v>
      </c>
      <c r="Y449" s="9">
        <f t="shared" si="79"/>
        <v>313.5447452381573</v>
      </c>
      <c r="Z449" s="9">
        <f t="shared" si="80"/>
        <v>1698.5714971163286</v>
      </c>
      <c r="AA449" s="9"/>
      <c r="AB449" s="9"/>
      <c r="AC449" s="9"/>
      <c r="AD449" s="9"/>
      <c r="AE449" s="9"/>
      <c r="AF449" s="9"/>
      <c r="AG449" s="9"/>
      <c r="AH449" s="9"/>
      <c r="AI449" s="9"/>
    </row>
    <row r="450" spans="1:35" x14ac:dyDescent="0.25">
      <c r="A450" s="2">
        <v>6974</v>
      </c>
      <c r="B450" s="2" t="s">
        <v>882</v>
      </c>
      <c r="C450" s="2" t="s">
        <v>571</v>
      </c>
      <c r="D450" s="8" t="s">
        <v>883</v>
      </c>
      <c r="E450" s="9">
        <f t="shared" si="72"/>
        <v>7767.7105947726168</v>
      </c>
      <c r="F450" s="10">
        <f t="shared" si="73"/>
        <v>3.9483006629782716E-5</v>
      </c>
      <c r="G450" s="9">
        <f t="shared" si="81"/>
        <v>2092.3871602079462</v>
      </c>
      <c r="H450" s="10">
        <f t="shared" si="74"/>
        <v>1.0635532195825958E-5</v>
      </c>
      <c r="I450" s="10">
        <v>3.357978922253956E-5</v>
      </c>
      <c r="J450" s="11">
        <f t="shared" si="75"/>
        <v>5.9032174072431559E-6</v>
      </c>
      <c r="K450" s="43">
        <v>8.7999999999999995E-2</v>
      </c>
      <c r="L450" s="43">
        <v>3.7000000000000002E-3</v>
      </c>
      <c r="M450" s="43">
        <v>9.169999999999999E-2</v>
      </c>
      <c r="N450" s="9">
        <f t="shared" si="82"/>
        <v>326.05845940692041</v>
      </c>
      <c r="O450" s="12">
        <f t="shared" si="76"/>
        <v>1.6573439699367468E-6</v>
      </c>
      <c r="P450" s="45">
        <f t="shared" si="83"/>
        <v>1766.3287008010259</v>
      </c>
      <c r="Q450" s="46">
        <f t="shared" si="77"/>
        <v>8.9781882258892133E-6</v>
      </c>
      <c r="R450" s="9">
        <v>87874.880000000005</v>
      </c>
      <c r="S450" s="9">
        <v>0</v>
      </c>
      <c r="T450" s="9">
        <v>0</v>
      </c>
      <c r="U450" s="9"/>
      <c r="V450" s="9">
        <v>7732.96</v>
      </c>
      <c r="W450" s="9">
        <v>325.18</v>
      </c>
      <c r="X450" s="9">
        <f t="shared" si="78"/>
        <v>7767.7105947726168</v>
      </c>
      <c r="Y450" s="9">
        <f t="shared" si="79"/>
        <v>326.05845940692041</v>
      </c>
      <c r="Z450" s="9">
        <f t="shared" si="80"/>
        <v>1766.3287008010259</v>
      </c>
      <c r="AA450" s="9"/>
      <c r="AB450" s="9"/>
      <c r="AC450" s="9"/>
      <c r="AD450" s="9"/>
      <c r="AE450" s="9"/>
      <c r="AF450" s="9"/>
      <c r="AG450" s="9"/>
      <c r="AH450" s="9"/>
      <c r="AI450" s="9"/>
    </row>
    <row r="451" spans="1:35" x14ac:dyDescent="0.25">
      <c r="A451" s="2">
        <v>6360</v>
      </c>
      <c r="B451" s="2" t="s">
        <v>884</v>
      </c>
      <c r="C451" s="2" t="s">
        <v>571</v>
      </c>
      <c r="D451" s="8" t="s">
        <v>885</v>
      </c>
      <c r="E451" s="9">
        <f t="shared" si="72"/>
        <v>963.69128902942123</v>
      </c>
      <c r="F451" s="10">
        <f t="shared" si="73"/>
        <v>4.8984097810516209E-6</v>
      </c>
      <c r="G451" s="9">
        <f t="shared" si="81"/>
        <v>259.58633538186774</v>
      </c>
      <c r="H451" s="10">
        <f t="shared" si="74"/>
        <v>1.3194684425782612E-6</v>
      </c>
      <c r="I451" s="10">
        <v>5.6464799482094795E-6</v>
      </c>
      <c r="J451" s="11">
        <f t="shared" si="75"/>
        <v>-7.4807016715785854E-7</v>
      </c>
      <c r="K451" s="43">
        <v>8.7999999999999995E-2</v>
      </c>
      <c r="L451" s="43">
        <v>3.7000000000000002E-3</v>
      </c>
      <c r="M451" s="43">
        <v>9.169999999999999E-2</v>
      </c>
      <c r="N451" s="9">
        <f t="shared" si="82"/>
        <v>40.448976728197209</v>
      </c>
      <c r="O451" s="12">
        <f t="shared" si="76"/>
        <v>2.0560076187726294E-7</v>
      </c>
      <c r="P451" s="45">
        <f t="shared" si="83"/>
        <v>219.13735865367053</v>
      </c>
      <c r="Q451" s="46">
        <f t="shared" si="77"/>
        <v>1.1138676807009982E-6</v>
      </c>
      <c r="R451" s="9">
        <v>5451.08</v>
      </c>
      <c r="S451" s="9">
        <v>72453.070000000007</v>
      </c>
      <c r="T451" s="9">
        <v>0</v>
      </c>
      <c r="U451" s="9"/>
      <c r="V451" s="9">
        <v>959.38</v>
      </c>
      <c r="W451" s="9">
        <v>40.340000000000003</v>
      </c>
      <c r="X451" s="9">
        <f t="shared" si="78"/>
        <v>963.69128902942123</v>
      </c>
      <c r="Y451" s="9">
        <f t="shared" si="79"/>
        <v>40.448976728197209</v>
      </c>
      <c r="Z451" s="9">
        <f t="shared" si="80"/>
        <v>219.13735865367053</v>
      </c>
      <c r="AA451" s="9"/>
      <c r="AB451" s="9"/>
      <c r="AC451" s="9"/>
      <c r="AD451" s="9"/>
      <c r="AE451" s="9"/>
      <c r="AF451" s="9"/>
      <c r="AG451" s="9"/>
      <c r="AH451" s="9"/>
      <c r="AI451" s="9"/>
    </row>
    <row r="452" spans="1:35" x14ac:dyDescent="0.25">
      <c r="A452" s="2">
        <v>6942</v>
      </c>
      <c r="B452" s="2" t="s">
        <v>886</v>
      </c>
      <c r="C452" s="2" t="s">
        <v>571</v>
      </c>
      <c r="D452" s="8" t="s">
        <v>887</v>
      </c>
      <c r="E452" s="9">
        <f t="shared" si="72"/>
        <v>13739.125056084298</v>
      </c>
      <c r="F452" s="10">
        <f t="shared" si="73"/>
        <v>6.9835501600928217E-5</v>
      </c>
      <c r="G452" s="9">
        <f t="shared" si="81"/>
        <v>3700.8044193288233</v>
      </c>
      <c r="H452" s="10">
        <f t="shared" si="74"/>
        <v>1.8811061977800994E-5</v>
      </c>
      <c r="I452" s="10">
        <v>7.2610909424584275E-5</v>
      </c>
      <c r="J452" s="11">
        <f t="shared" si="75"/>
        <v>-2.7754078236560573E-6</v>
      </c>
      <c r="K452" s="43">
        <v>8.7999999999999995E-2</v>
      </c>
      <c r="L452" s="43">
        <v>3.7000000000000002E-3</v>
      </c>
      <c r="M452" s="43">
        <v>9.169999999999999E-2</v>
      </c>
      <c r="N452" s="9">
        <f t="shared" si="82"/>
        <v>576.61349918981364</v>
      </c>
      <c r="O452" s="12">
        <f t="shared" si="76"/>
        <v>2.9309066466320974E-6</v>
      </c>
      <c r="P452" s="45">
        <f t="shared" si="83"/>
        <v>3124.1909201390099</v>
      </c>
      <c r="Q452" s="46">
        <f t="shared" si="77"/>
        <v>1.5880155331168897E-5</v>
      </c>
      <c r="R452" s="9">
        <v>153657.89000000001</v>
      </c>
      <c r="S452" s="9">
        <v>0</v>
      </c>
      <c r="T452" s="9">
        <v>0</v>
      </c>
      <c r="U452" s="9"/>
      <c r="V452" s="9">
        <v>13677.66</v>
      </c>
      <c r="W452" s="9">
        <v>575.05999999999995</v>
      </c>
      <c r="X452" s="9">
        <f t="shared" si="78"/>
        <v>13739.125056084298</v>
      </c>
      <c r="Y452" s="9">
        <f t="shared" si="79"/>
        <v>576.61349918981364</v>
      </c>
      <c r="Z452" s="9">
        <f t="shared" si="80"/>
        <v>3124.1909201390099</v>
      </c>
      <c r="AA452" s="9"/>
      <c r="AB452" s="9"/>
      <c r="AC452" s="9"/>
      <c r="AD452" s="9"/>
      <c r="AE452" s="9"/>
      <c r="AF452" s="9"/>
      <c r="AG452" s="9"/>
      <c r="AH452" s="9"/>
      <c r="AI452" s="9"/>
    </row>
    <row r="453" spans="1:35" x14ac:dyDescent="0.25">
      <c r="A453" s="2">
        <v>6945</v>
      </c>
      <c r="B453" s="2" t="s">
        <v>888</v>
      </c>
      <c r="C453" s="2" t="s">
        <v>571</v>
      </c>
      <c r="D453" s="8" t="s">
        <v>889</v>
      </c>
      <c r="E453" s="9">
        <f t="shared" si="72"/>
        <v>418496.37736598012</v>
      </c>
      <c r="F453" s="10">
        <f t="shared" si="73"/>
        <v>2.1272027375995118E-3</v>
      </c>
      <c r="G453" s="9">
        <f t="shared" si="81"/>
        <v>112727.61402355866</v>
      </c>
      <c r="H453" s="10">
        <f t="shared" si="74"/>
        <v>5.7299059710682265E-4</v>
      </c>
      <c r="I453" s="10">
        <v>2.1083712588341667E-3</v>
      </c>
      <c r="J453" s="11">
        <f t="shared" si="75"/>
        <v>1.8831478765345046E-5</v>
      </c>
      <c r="K453" s="43">
        <v>8.7999999999999995E-2</v>
      </c>
      <c r="L453" s="43">
        <v>3.7000000000000002E-3</v>
      </c>
      <c r="M453" s="43">
        <v>9.169999999999999E-2</v>
      </c>
      <c r="N453" s="9">
        <f t="shared" si="82"/>
        <v>17564.160969547691</v>
      </c>
      <c r="O453" s="12">
        <f t="shared" si="76"/>
        <v>8.9278028004018681E-5</v>
      </c>
      <c r="P453" s="45">
        <f t="shared" si="83"/>
        <v>95163.45305401097</v>
      </c>
      <c r="Q453" s="46">
        <f t="shared" si="77"/>
        <v>4.8371256910280391E-4</v>
      </c>
      <c r="R453" s="9">
        <v>4717697.09</v>
      </c>
      <c r="S453" s="9">
        <v>487742.71</v>
      </c>
      <c r="T453" s="9">
        <v>0</v>
      </c>
      <c r="U453" s="9"/>
      <c r="V453" s="9">
        <v>416624.13999999996</v>
      </c>
      <c r="W453" s="9">
        <v>17516.839999999997</v>
      </c>
      <c r="X453" s="9">
        <f t="shared" si="78"/>
        <v>418496.37736598012</v>
      </c>
      <c r="Y453" s="9">
        <f t="shared" si="79"/>
        <v>17564.160969547691</v>
      </c>
      <c r="Z453" s="9">
        <f t="shared" si="80"/>
        <v>95163.45305401097</v>
      </c>
      <c r="AA453" s="9"/>
      <c r="AB453" s="9"/>
      <c r="AC453" s="9"/>
      <c r="AD453" s="9"/>
      <c r="AE453" s="9"/>
      <c r="AF453" s="9"/>
      <c r="AG453" s="9"/>
      <c r="AH453" s="9"/>
      <c r="AI453" s="9"/>
    </row>
    <row r="454" spans="1:35" x14ac:dyDescent="0.25">
      <c r="A454" s="2">
        <v>6950</v>
      </c>
      <c r="B454" s="2" t="s">
        <v>890</v>
      </c>
      <c r="C454" s="2" t="s">
        <v>571</v>
      </c>
      <c r="D454" s="8" t="s">
        <v>891</v>
      </c>
      <c r="E454" s="9">
        <f t="shared" si="72"/>
        <v>19740.985725332856</v>
      </c>
      <c r="F454" s="10">
        <f t="shared" si="73"/>
        <v>1.0034275360313928E-4</v>
      </c>
      <c r="G454" s="9">
        <f t="shared" si="81"/>
        <v>5317.4885752468026</v>
      </c>
      <c r="H454" s="10">
        <f t="shared" si="74"/>
        <v>2.7028612112757172E-5</v>
      </c>
      <c r="I454" s="10">
        <v>1.0019795927265974E-4</v>
      </c>
      <c r="J454" s="11">
        <f t="shared" si="75"/>
        <v>1.4479433047954288E-7</v>
      </c>
      <c r="K454" s="43">
        <v>8.7999999999999995E-2</v>
      </c>
      <c r="L454" s="43">
        <v>3.7000000000000002E-3</v>
      </c>
      <c r="M454" s="43">
        <v>9.169999999999999E-2</v>
      </c>
      <c r="N454" s="9">
        <f t="shared" si="82"/>
        <v>828.51215892351979</v>
      </c>
      <c r="O454" s="12">
        <f t="shared" si="76"/>
        <v>4.211298897470124E-6</v>
      </c>
      <c r="P454" s="45">
        <f t="shared" si="83"/>
        <v>4488.976416323283</v>
      </c>
      <c r="Q454" s="46">
        <f t="shared" si="77"/>
        <v>2.2817313215287049E-5</v>
      </c>
      <c r="R454" s="9">
        <v>223321.34</v>
      </c>
      <c r="S454" s="9">
        <v>0</v>
      </c>
      <c r="T454" s="9">
        <v>0</v>
      </c>
      <c r="U454" s="9"/>
      <c r="V454" s="9">
        <v>19652.669999999998</v>
      </c>
      <c r="W454" s="9">
        <v>826.28</v>
      </c>
      <c r="X454" s="9">
        <f t="shared" si="78"/>
        <v>19740.985725332856</v>
      </c>
      <c r="Y454" s="9">
        <f t="shared" si="79"/>
        <v>828.51215892351979</v>
      </c>
      <c r="Z454" s="9">
        <f t="shared" si="80"/>
        <v>4488.976416323283</v>
      </c>
      <c r="AA454" s="9"/>
      <c r="AB454" s="9"/>
      <c r="AC454" s="9"/>
      <c r="AD454" s="9"/>
      <c r="AE454" s="9"/>
      <c r="AF454" s="9"/>
      <c r="AG454" s="9"/>
      <c r="AH454" s="9"/>
      <c r="AI454" s="9"/>
    </row>
    <row r="455" spans="1:35" x14ac:dyDescent="0.25">
      <c r="A455" s="2">
        <v>6946</v>
      </c>
      <c r="B455" s="2" t="s">
        <v>892</v>
      </c>
      <c r="C455" s="2" t="s">
        <v>571</v>
      </c>
      <c r="D455" s="8" t="s">
        <v>893</v>
      </c>
      <c r="E455" s="9">
        <f t="shared" si="72"/>
        <v>16453.377874570495</v>
      </c>
      <c r="F455" s="10">
        <f t="shared" si="73"/>
        <v>8.3631955616518899E-5</v>
      </c>
      <c r="G455" s="9">
        <f t="shared" si="81"/>
        <v>4432.0357067191098</v>
      </c>
      <c r="H455" s="10">
        <f t="shared" si="74"/>
        <v>2.252788554063616E-5</v>
      </c>
      <c r="I455" s="10">
        <v>5.3805881518886563E-5</v>
      </c>
      <c r="J455" s="11">
        <f t="shared" si="75"/>
        <v>2.9826074097632336E-5</v>
      </c>
      <c r="K455" s="43">
        <v>8.7999999999999995E-2</v>
      </c>
      <c r="L455" s="43">
        <v>3.7000000000000002E-3</v>
      </c>
      <c r="M455" s="43">
        <v>9.169999999999999E-2</v>
      </c>
      <c r="N455" s="9">
        <f t="shared" si="82"/>
        <v>690.64070874684353</v>
      </c>
      <c r="O455" s="12">
        <f t="shared" si="76"/>
        <v>3.5105030432776682E-6</v>
      </c>
      <c r="P455" s="45">
        <f t="shared" si="83"/>
        <v>3741.3949979722665</v>
      </c>
      <c r="Q455" s="46">
        <f t="shared" si="77"/>
        <v>1.9017382497358495E-5</v>
      </c>
      <c r="R455" s="9">
        <v>186134.43</v>
      </c>
      <c r="S455" s="9">
        <v>31374.79</v>
      </c>
      <c r="T455" s="9">
        <v>0</v>
      </c>
      <c r="U455" s="9"/>
      <c r="V455" s="9">
        <v>16379.77</v>
      </c>
      <c r="W455" s="9">
        <v>688.78</v>
      </c>
      <c r="X455" s="9">
        <f t="shared" si="78"/>
        <v>16453.377874570495</v>
      </c>
      <c r="Y455" s="9">
        <f t="shared" si="79"/>
        <v>690.64070874684353</v>
      </c>
      <c r="Z455" s="9">
        <f t="shared" si="80"/>
        <v>3741.3949979722665</v>
      </c>
      <c r="AA455" s="9"/>
      <c r="AB455" s="9"/>
      <c r="AC455" s="9"/>
      <c r="AD455" s="9"/>
      <c r="AE455" s="9"/>
      <c r="AF455" s="9"/>
      <c r="AG455" s="9"/>
      <c r="AH455" s="9"/>
      <c r="AI455" s="9"/>
    </row>
    <row r="456" spans="1:35" x14ac:dyDescent="0.25">
      <c r="A456" s="2">
        <v>6947</v>
      </c>
      <c r="B456" s="2" t="s">
        <v>894</v>
      </c>
      <c r="C456" s="2" t="s">
        <v>571</v>
      </c>
      <c r="D456" s="8" t="s">
        <v>895</v>
      </c>
      <c r="E456" s="9">
        <f t="shared" si="72"/>
        <v>195839.13025395889</v>
      </c>
      <c r="F456" s="10">
        <f t="shared" si="73"/>
        <v>9.9544358454748631E-4</v>
      </c>
      <c r="G456" s="9">
        <f t="shared" si="81"/>
        <v>52751.9952248021</v>
      </c>
      <c r="H456" s="10">
        <f t="shared" si="74"/>
        <v>2.6813658307465527E-4</v>
      </c>
      <c r="I456" s="10">
        <v>9.5241785639712335E-4</v>
      </c>
      <c r="J456" s="11">
        <f t="shared" si="75"/>
        <v>4.3025728150362951E-5</v>
      </c>
      <c r="K456" s="43">
        <v>8.7999999999999995E-2</v>
      </c>
      <c r="L456" s="43">
        <v>3.7000000000000002E-3</v>
      </c>
      <c r="M456" s="43">
        <v>9.169999999999999E-2</v>
      </c>
      <c r="N456" s="9">
        <f t="shared" si="82"/>
        <v>8219.4045358200765</v>
      </c>
      <c r="O456" s="12">
        <f t="shared" si="76"/>
        <v>4.1778951445364713E-5</v>
      </c>
      <c r="P456" s="45">
        <f t="shared" si="83"/>
        <v>44532.590688982025</v>
      </c>
      <c r="Q456" s="46">
        <f t="shared" si="77"/>
        <v>2.2635763162929057E-4</v>
      </c>
      <c r="R456" s="9">
        <v>2187670.06</v>
      </c>
      <c r="S456" s="9">
        <v>52458.25</v>
      </c>
      <c r="T456" s="9">
        <v>0</v>
      </c>
      <c r="U456" s="9"/>
      <c r="V456" s="9">
        <v>194963</v>
      </c>
      <c r="W456" s="9">
        <v>8197.26</v>
      </c>
      <c r="X456" s="9">
        <f t="shared" si="78"/>
        <v>195839.13025395889</v>
      </c>
      <c r="Y456" s="9">
        <f t="shared" si="79"/>
        <v>8219.4045358200765</v>
      </c>
      <c r="Z456" s="9">
        <f t="shared" si="80"/>
        <v>44532.590688982025</v>
      </c>
      <c r="AA456" s="9"/>
      <c r="AB456" s="9"/>
      <c r="AC456" s="9"/>
      <c r="AD456" s="9"/>
      <c r="AE456" s="9"/>
      <c r="AF456" s="9"/>
      <c r="AG456" s="9"/>
      <c r="AH456" s="9"/>
      <c r="AI456" s="9"/>
    </row>
    <row r="457" spans="1:35" x14ac:dyDescent="0.25">
      <c r="A457" s="2">
        <v>6948</v>
      </c>
      <c r="B457" s="2" t="s">
        <v>896</v>
      </c>
      <c r="C457" s="2" t="s">
        <v>571</v>
      </c>
      <c r="D457" s="8" t="s">
        <v>897</v>
      </c>
      <c r="E457" s="9">
        <f t="shared" si="72"/>
        <v>18659.507489992702</v>
      </c>
      <c r="F457" s="10">
        <f t="shared" si="73"/>
        <v>9.4845636812429223E-5</v>
      </c>
      <c r="G457" s="9">
        <f t="shared" si="81"/>
        <v>5026.1348003336534</v>
      </c>
      <c r="H457" s="10">
        <f t="shared" si="74"/>
        <v>2.5547670864218698E-5</v>
      </c>
      <c r="I457" s="10">
        <v>8.3953213676874643E-5</v>
      </c>
      <c r="J457" s="11">
        <f t="shared" si="75"/>
        <v>1.0892423135554579E-5</v>
      </c>
      <c r="K457" s="43">
        <v>8.7999999999999995E-2</v>
      </c>
      <c r="L457" s="43">
        <v>3.7000000000000002E-3</v>
      </c>
      <c r="M457" s="43">
        <v>9.169999999999999E-2</v>
      </c>
      <c r="N457" s="9">
        <f t="shared" si="82"/>
        <v>783.07975595984578</v>
      </c>
      <c r="O457" s="12">
        <f t="shared" si="76"/>
        <v>3.9803675508995061E-6</v>
      </c>
      <c r="P457" s="45">
        <f t="shared" si="83"/>
        <v>4243.0550443738075</v>
      </c>
      <c r="Q457" s="46">
        <f t="shared" si="77"/>
        <v>2.1567303313319192E-5</v>
      </c>
      <c r="R457" s="9">
        <v>211091.21</v>
      </c>
      <c r="S457" s="9">
        <v>0</v>
      </c>
      <c r="T457" s="9">
        <v>0</v>
      </c>
      <c r="U457" s="9"/>
      <c r="V457" s="9">
        <v>18576.03</v>
      </c>
      <c r="W457" s="9">
        <v>780.97</v>
      </c>
      <c r="X457" s="9">
        <f t="shared" si="78"/>
        <v>18659.507489992702</v>
      </c>
      <c r="Y457" s="9">
        <f t="shared" si="79"/>
        <v>783.07975595984578</v>
      </c>
      <c r="Z457" s="9">
        <f t="shared" si="80"/>
        <v>4243.0550443738075</v>
      </c>
      <c r="AA457" s="9"/>
      <c r="AB457" s="9"/>
      <c r="AC457" s="9"/>
      <c r="AD457" s="9"/>
      <c r="AE457" s="9"/>
      <c r="AF457" s="9"/>
      <c r="AG457" s="9"/>
      <c r="AH457" s="9"/>
      <c r="AI457" s="9"/>
    </row>
    <row r="458" spans="1:35" x14ac:dyDescent="0.25">
      <c r="A458" s="2">
        <v>7092</v>
      </c>
      <c r="B458" s="2" t="s">
        <v>898</v>
      </c>
      <c r="C458" s="2" t="s">
        <v>571</v>
      </c>
      <c r="D458" s="8" t="s">
        <v>899</v>
      </c>
      <c r="E458" s="9">
        <f t="shared" si="72"/>
        <v>4032.8719568200199</v>
      </c>
      <c r="F458" s="10">
        <f t="shared" si="73"/>
        <v>2.0498949885613081E-5</v>
      </c>
      <c r="G458" s="9">
        <f t="shared" si="81"/>
        <v>1086.2055403094555</v>
      </c>
      <c r="H458" s="10">
        <f t="shared" si="74"/>
        <v>5.5211455197888155E-6</v>
      </c>
      <c r="I458" s="10">
        <v>1.8344003058206726E-5</v>
      </c>
      <c r="J458" s="11">
        <f t="shared" si="75"/>
        <v>2.1549468274063548E-6</v>
      </c>
      <c r="K458" s="43">
        <v>8.7999999999999995E-2</v>
      </c>
      <c r="L458" s="43">
        <v>3.7000000000000002E-3</v>
      </c>
      <c r="M458" s="43">
        <v>9.169999999999999E-2</v>
      </c>
      <c r="N458" s="9">
        <f t="shared" si="82"/>
        <v>169.15573559858376</v>
      </c>
      <c r="O458" s="12">
        <f t="shared" si="76"/>
        <v>8.5981280438012539E-7</v>
      </c>
      <c r="P458" s="45">
        <f t="shared" si="83"/>
        <v>917.04980471087163</v>
      </c>
      <c r="Q458" s="46">
        <f t="shared" si="77"/>
        <v>4.6613327154086899E-6</v>
      </c>
      <c r="R458" s="9">
        <v>45598.26</v>
      </c>
      <c r="S458" s="9">
        <v>0</v>
      </c>
      <c r="T458" s="9">
        <v>0</v>
      </c>
      <c r="U458" s="9"/>
      <c r="V458" s="9">
        <v>4014.8299999999995</v>
      </c>
      <c r="W458" s="9">
        <v>168.7</v>
      </c>
      <c r="X458" s="9">
        <f t="shared" si="78"/>
        <v>4032.8719568200199</v>
      </c>
      <c r="Y458" s="9">
        <f t="shared" si="79"/>
        <v>169.15573559858376</v>
      </c>
      <c r="Z458" s="9">
        <f t="shared" si="80"/>
        <v>917.04980471087163</v>
      </c>
      <c r="AA458" s="9"/>
      <c r="AB458" s="9"/>
      <c r="AC458" s="9"/>
      <c r="AD458" s="9"/>
      <c r="AE458" s="9"/>
      <c r="AF458" s="9"/>
      <c r="AG458" s="9"/>
      <c r="AH458" s="9"/>
      <c r="AI458" s="9"/>
    </row>
    <row r="459" spans="1:35" x14ac:dyDescent="0.25">
      <c r="A459" s="2">
        <v>6949</v>
      </c>
      <c r="B459" s="2" t="s">
        <v>900</v>
      </c>
      <c r="C459" s="2" t="s">
        <v>571</v>
      </c>
      <c r="D459" s="8" t="s">
        <v>901</v>
      </c>
      <c r="E459" s="9">
        <f t="shared" ref="E459:E522" si="84">X459</f>
        <v>135972.47334288573</v>
      </c>
      <c r="F459" s="10">
        <f t="shared" ref="F459:F522" si="85">E459/($E$586+$G$586)</f>
        <v>6.9114342005455025E-4</v>
      </c>
      <c r="G459" s="9">
        <f t="shared" si="81"/>
        <v>36626.11335578841</v>
      </c>
      <c r="H459" s="10">
        <f t="shared" ref="H459:H522" si="86">G459/($E$586+$G$586)</f>
        <v>1.8616927842586532E-4</v>
      </c>
      <c r="I459" s="10">
        <v>7.1426989763577183E-4</v>
      </c>
      <c r="J459" s="11">
        <f t="shared" ref="J459:J522" si="87">F459-I459</f>
        <v>-2.3126477581221581E-5</v>
      </c>
      <c r="K459" s="43">
        <v>8.7999999999999995E-2</v>
      </c>
      <c r="L459" s="43">
        <v>3.7000000000000002E-3</v>
      </c>
      <c r="M459" s="43">
        <v>9.169999999999999E-2</v>
      </c>
      <c r="N459" s="9">
        <f t="shared" si="82"/>
        <v>5706.8252007857718</v>
      </c>
      <c r="O459" s="12">
        <f t="shared" ref="O459:O522" si="88">N459/($E$586+$G$586)</f>
        <v>2.900759683159019E-5</v>
      </c>
      <c r="P459" s="45">
        <f t="shared" si="83"/>
        <v>30919.288155002636</v>
      </c>
      <c r="Q459" s="46">
        <f t="shared" ref="Q459:Q522" si="89">P459/($E$586+$G$586)</f>
        <v>1.5716168159427512E-4</v>
      </c>
      <c r="R459" s="9">
        <v>1533820.71</v>
      </c>
      <c r="S459" s="9">
        <v>36585.08</v>
      </c>
      <c r="T459" s="9">
        <v>0</v>
      </c>
      <c r="U459" s="9"/>
      <c r="V459" s="9">
        <v>135364.16999999998</v>
      </c>
      <c r="W459" s="9">
        <v>5691.45</v>
      </c>
      <c r="X459" s="9">
        <f t="shared" ref="X459:X522" si="90">V459/$V$586*$X$587</f>
        <v>135972.47334288573</v>
      </c>
      <c r="Y459" s="9">
        <f t="shared" ref="Y459:Y522" si="91">W459/$W$587*$Y$587</f>
        <v>5706.8252007857718</v>
      </c>
      <c r="Z459" s="9">
        <f t="shared" ref="Z459:Z522" si="92">V459/$V$586*$Z$587</f>
        <v>30919.288155002636</v>
      </c>
      <c r="AA459" s="9"/>
      <c r="AB459" s="9"/>
      <c r="AC459" s="9"/>
      <c r="AD459" s="9"/>
      <c r="AE459" s="9"/>
      <c r="AF459" s="9"/>
      <c r="AG459" s="9"/>
      <c r="AH459" s="9"/>
      <c r="AI459" s="9"/>
    </row>
    <row r="460" spans="1:35" x14ac:dyDescent="0.25">
      <c r="A460" s="2">
        <v>9221</v>
      </c>
      <c r="B460" s="2">
        <v>0</v>
      </c>
      <c r="C460" s="2" t="s">
        <v>571</v>
      </c>
      <c r="D460" s="8" t="s">
        <v>902</v>
      </c>
      <c r="E460" s="9">
        <f t="shared" si="84"/>
        <v>780.07986214780192</v>
      </c>
      <c r="F460" s="10">
        <f t="shared" si="85"/>
        <v>3.9651191935071381E-6</v>
      </c>
      <c r="G460" s="9">
        <f t="shared" ref="G460:G523" si="93">Y460+Z460</f>
        <v>210.18363568783224</v>
      </c>
      <c r="H460" s="10">
        <f t="shared" si="86"/>
        <v>1.0683562138526662E-6</v>
      </c>
      <c r="I460" s="10">
        <v>1.9538773171660788E-6</v>
      </c>
      <c r="J460" s="11">
        <f t="shared" si="87"/>
        <v>2.0112418763410593E-6</v>
      </c>
      <c r="K460" s="43">
        <v>8.7999999999999995E-2</v>
      </c>
      <c r="L460" s="43">
        <v>3.7000000000000002E-3</v>
      </c>
      <c r="M460" s="43">
        <v>9.169999999999999E-2</v>
      </c>
      <c r="N460" s="9">
        <f t="shared" ref="N460:N523" si="94">Y460</f>
        <v>32.798364620211473</v>
      </c>
      <c r="O460" s="12">
        <f t="shared" si="88"/>
        <v>1.6671296284098342E-7</v>
      </c>
      <c r="P460" s="45">
        <f t="shared" ref="P460:P523" si="95">Z460</f>
        <v>177.38527106762078</v>
      </c>
      <c r="Q460" s="46">
        <f t="shared" si="89"/>
        <v>9.0164325101168297E-7</v>
      </c>
      <c r="R460" s="9">
        <v>7621.5</v>
      </c>
      <c r="S460" s="9">
        <v>0</v>
      </c>
      <c r="T460" s="9">
        <v>0</v>
      </c>
      <c r="U460" s="9"/>
      <c r="V460" s="9">
        <v>776.59</v>
      </c>
      <c r="W460" s="9">
        <v>32.71</v>
      </c>
      <c r="X460" s="9">
        <f t="shared" si="90"/>
        <v>780.07986214780192</v>
      </c>
      <c r="Y460" s="9">
        <f t="shared" si="91"/>
        <v>32.798364620211473</v>
      </c>
      <c r="Z460" s="9">
        <f t="shared" si="92"/>
        <v>177.38527106762078</v>
      </c>
      <c r="AA460" s="9"/>
      <c r="AB460" s="9"/>
      <c r="AC460" s="9"/>
      <c r="AD460" s="9"/>
      <c r="AE460" s="9"/>
      <c r="AF460" s="9"/>
      <c r="AG460" s="9"/>
      <c r="AH460" s="9"/>
      <c r="AI460" s="9"/>
    </row>
    <row r="461" spans="1:35" x14ac:dyDescent="0.25">
      <c r="A461" s="2">
        <v>6402</v>
      </c>
      <c r="B461" s="2" t="s">
        <v>903</v>
      </c>
      <c r="C461" s="2" t="s">
        <v>571</v>
      </c>
      <c r="D461" s="8" t="s">
        <v>904</v>
      </c>
      <c r="E461" s="9">
        <f t="shared" si="84"/>
        <v>22089.954363144509</v>
      </c>
      <c r="F461" s="10">
        <f t="shared" si="85"/>
        <v>1.1228248065248155E-4</v>
      </c>
      <c r="G461" s="9">
        <f t="shared" si="93"/>
        <v>5950.2149271538583</v>
      </c>
      <c r="H461" s="10">
        <f t="shared" si="86"/>
        <v>3.0244738465867758E-5</v>
      </c>
      <c r="I461" s="10">
        <v>1.174786710495085E-4</v>
      </c>
      <c r="J461" s="11">
        <f t="shared" si="87"/>
        <v>-5.1961903970269434E-6</v>
      </c>
      <c r="K461" s="43">
        <v>8.7999999999999995E-2</v>
      </c>
      <c r="L461" s="43">
        <v>3.7000000000000002E-3</v>
      </c>
      <c r="M461" s="43">
        <v>9.169999999999999E-2</v>
      </c>
      <c r="N461" s="9">
        <f t="shared" si="94"/>
        <v>927.09776606076196</v>
      </c>
      <c r="O461" s="12">
        <f t="shared" si="88"/>
        <v>4.7124061584461404E-6</v>
      </c>
      <c r="P461" s="45">
        <f t="shared" si="95"/>
        <v>5023.117161093096</v>
      </c>
      <c r="Q461" s="46">
        <f t="shared" si="89"/>
        <v>2.5532332307421616E-5</v>
      </c>
      <c r="R461" s="9">
        <v>249141.96000000002</v>
      </c>
      <c r="S461" s="9">
        <v>0</v>
      </c>
      <c r="T461" s="9">
        <v>0</v>
      </c>
      <c r="U461" s="9"/>
      <c r="V461" s="9">
        <v>21991.13</v>
      </c>
      <c r="W461" s="9">
        <v>924.59999999999991</v>
      </c>
      <c r="X461" s="9">
        <f t="shared" si="90"/>
        <v>22089.954363144509</v>
      </c>
      <c r="Y461" s="9">
        <f t="shared" si="91"/>
        <v>927.09776606076196</v>
      </c>
      <c r="Z461" s="9">
        <f t="shared" si="92"/>
        <v>5023.117161093096</v>
      </c>
      <c r="AA461" s="9"/>
      <c r="AB461" s="9"/>
      <c r="AC461" s="9"/>
      <c r="AD461" s="9"/>
      <c r="AE461" s="9"/>
      <c r="AF461" s="9"/>
      <c r="AG461" s="9"/>
      <c r="AH461" s="9"/>
      <c r="AI461" s="9"/>
    </row>
    <row r="462" spans="1:35" x14ac:dyDescent="0.25">
      <c r="A462" s="2">
        <v>6832</v>
      </c>
      <c r="B462" s="2" t="s">
        <v>905</v>
      </c>
      <c r="C462" s="2" t="s">
        <v>571</v>
      </c>
      <c r="D462" s="8" t="s">
        <v>906</v>
      </c>
      <c r="E462" s="9">
        <f t="shared" si="84"/>
        <v>2444.0138438488443</v>
      </c>
      <c r="F462" s="10">
        <f t="shared" si="85"/>
        <v>1.2422838572912797E-5</v>
      </c>
      <c r="G462" s="9">
        <f t="shared" si="93"/>
        <v>658.34984183449546</v>
      </c>
      <c r="H462" s="10">
        <f t="shared" si="86"/>
        <v>3.3463696738857066E-6</v>
      </c>
      <c r="I462" s="10">
        <v>1.9207794578192164E-5</v>
      </c>
      <c r="J462" s="11">
        <f t="shared" si="87"/>
        <v>-6.7849560052793665E-6</v>
      </c>
      <c r="K462" s="43">
        <v>8.7999999999999995E-2</v>
      </c>
      <c r="L462" s="43">
        <v>3.7000000000000002E-3</v>
      </c>
      <c r="M462" s="43">
        <v>9.169999999999999E-2</v>
      </c>
      <c r="N462" s="9">
        <f t="shared" si="94"/>
        <v>102.59641296056365</v>
      </c>
      <c r="O462" s="12">
        <f t="shared" si="88"/>
        <v>5.2149404946161476E-7</v>
      </c>
      <c r="P462" s="45">
        <f t="shared" si="95"/>
        <v>555.75342887393185</v>
      </c>
      <c r="Q462" s="46">
        <f t="shared" si="89"/>
        <v>2.824875624424092E-6</v>
      </c>
      <c r="R462" s="9">
        <v>27648.66</v>
      </c>
      <c r="S462" s="9">
        <v>0</v>
      </c>
      <c r="T462" s="9">
        <v>0</v>
      </c>
      <c r="U462" s="9"/>
      <c r="V462" s="9">
        <v>2433.08</v>
      </c>
      <c r="W462" s="9">
        <v>102.32</v>
      </c>
      <c r="X462" s="9">
        <f t="shared" si="90"/>
        <v>2444.0138438488443</v>
      </c>
      <c r="Y462" s="9">
        <f t="shared" si="91"/>
        <v>102.59641296056365</v>
      </c>
      <c r="Z462" s="9">
        <f t="shared" si="92"/>
        <v>555.75342887393185</v>
      </c>
      <c r="AA462" s="9"/>
      <c r="AB462" s="9"/>
      <c r="AC462" s="9"/>
      <c r="AD462" s="9"/>
      <c r="AE462" s="9"/>
      <c r="AF462" s="9"/>
      <c r="AG462" s="9"/>
      <c r="AH462" s="9"/>
      <c r="AI462" s="9"/>
    </row>
    <row r="463" spans="1:35" x14ac:dyDescent="0.25">
      <c r="A463" s="2">
        <v>6833</v>
      </c>
      <c r="B463" s="2" t="s">
        <v>907</v>
      </c>
      <c r="C463" s="2" t="s">
        <v>571</v>
      </c>
      <c r="D463" s="8" t="s">
        <v>908</v>
      </c>
      <c r="E463" s="9">
        <f t="shared" si="84"/>
        <v>572670.16838400136</v>
      </c>
      <c r="F463" s="10">
        <f t="shared" si="85"/>
        <v>2.9108628313470517E-3</v>
      </c>
      <c r="G463" s="9">
        <f t="shared" si="93"/>
        <v>154256.74168425583</v>
      </c>
      <c r="H463" s="10">
        <f t="shared" si="86"/>
        <v>7.8408172913996678E-4</v>
      </c>
      <c r="I463" s="10">
        <v>2.9345767584847797E-3</v>
      </c>
      <c r="J463" s="11">
        <f t="shared" si="87"/>
        <v>-2.3713927137727995E-5</v>
      </c>
      <c r="K463" s="43">
        <v>8.7999999999999995E-2</v>
      </c>
      <c r="L463" s="43">
        <v>3.7000000000000002E-3</v>
      </c>
      <c r="M463" s="43">
        <v>9.169999999999999E-2</v>
      </c>
      <c r="N463" s="9">
        <f t="shared" si="94"/>
        <v>24035.134922807232</v>
      </c>
      <c r="O463" s="12">
        <f t="shared" si="88"/>
        <v>1.2216976674485637E-4</v>
      </c>
      <c r="P463" s="45">
        <f t="shared" si="95"/>
        <v>130221.60676144861</v>
      </c>
      <c r="Q463" s="46">
        <f t="shared" si="89"/>
        <v>6.6191196239511049E-4</v>
      </c>
      <c r="R463" s="9">
        <v>6446170.1900000004</v>
      </c>
      <c r="S463" s="9">
        <v>607030.18000000005</v>
      </c>
      <c r="T463" s="9">
        <v>0</v>
      </c>
      <c r="U463" s="9"/>
      <c r="V463" s="9">
        <v>570108.20000000007</v>
      </c>
      <c r="W463" s="9">
        <v>23970.38</v>
      </c>
      <c r="X463" s="9">
        <f t="shared" si="90"/>
        <v>572670.16838400136</v>
      </c>
      <c r="Y463" s="9">
        <f t="shared" si="91"/>
        <v>24035.134922807232</v>
      </c>
      <c r="Z463" s="9">
        <f t="shared" si="92"/>
        <v>130221.60676144861</v>
      </c>
      <c r="AA463" s="9"/>
      <c r="AB463" s="9"/>
      <c r="AC463" s="9"/>
      <c r="AD463" s="9"/>
      <c r="AE463" s="9"/>
      <c r="AF463" s="9"/>
      <c r="AG463" s="9"/>
      <c r="AH463" s="9"/>
      <c r="AI463" s="9"/>
    </row>
    <row r="464" spans="1:35" x14ac:dyDescent="0.25">
      <c r="A464" s="2">
        <v>7086</v>
      </c>
      <c r="B464" s="2" t="s">
        <v>909</v>
      </c>
      <c r="C464" s="2" t="s">
        <v>571</v>
      </c>
      <c r="D464" s="8" t="s">
        <v>910</v>
      </c>
      <c r="E464" s="9">
        <f t="shared" si="84"/>
        <v>1615.8689520151433</v>
      </c>
      <c r="F464" s="10">
        <f t="shared" si="85"/>
        <v>8.2134064814681146E-6</v>
      </c>
      <c r="G464" s="9">
        <f t="shared" si="93"/>
        <v>435.37149496257564</v>
      </c>
      <c r="H464" s="10">
        <f t="shared" si="86"/>
        <v>2.2129783817633309E-6</v>
      </c>
      <c r="I464" s="10">
        <v>9.2635804089249157E-6</v>
      </c>
      <c r="J464" s="11">
        <f t="shared" si="87"/>
        <v>-1.0501739274568012E-6</v>
      </c>
      <c r="K464" s="43">
        <v>8.7999999999999995E-2</v>
      </c>
      <c r="L464" s="43">
        <v>3.7000000000000002E-3</v>
      </c>
      <c r="M464" s="43">
        <v>9.169999999999999E-2</v>
      </c>
      <c r="N464" s="9">
        <f t="shared" si="94"/>
        <v>67.933023632507712</v>
      </c>
      <c r="O464" s="12">
        <f t="shared" si="88"/>
        <v>3.453012299748281E-7</v>
      </c>
      <c r="P464" s="45">
        <f t="shared" si="95"/>
        <v>367.43847133006796</v>
      </c>
      <c r="Q464" s="46">
        <f t="shared" si="89"/>
        <v>1.8676771517885031E-6</v>
      </c>
      <c r="R464" s="9">
        <v>18280</v>
      </c>
      <c r="S464" s="9">
        <v>0</v>
      </c>
      <c r="T464" s="9">
        <v>0</v>
      </c>
      <c r="U464" s="9"/>
      <c r="V464" s="9">
        <v>1608.64</v>
      </c>
      <c r="W464" s="9">
        <v>67.75</v>
      </c>
      <c r="X464" s="9">
        <f t="shared" si="90"/>
        <v>1615.8689520151433</v>
      </c>
      <c r="Y464" s="9">
        <f t="shared" si="91"/>
        <v>67.933023632507712</v>
      </c>
      <c r="Z464" s="9">
        <f t="shared" si="92"/>
        <v>367.43847133006796</v>
      </c>
      <c r="AA464" s="9"/>
      <c r="AB464" s="9"/>
      <c r="AC464" s="9"/>
      <c r="AD464" s="9"/>
      <c r="AE464" s="9"/>
      <c r="AF464" s="9"/>
      <c r="AG464" s="9"/>
      <c r="AH464" s="9"/>
      <c r="AI464" s="9"/>
    </row>
    <row r="465" spans="1:35" x14ac:dyDescent="0.25">
      <c r="A465" s="2">
        <v>6834</v>
      </c>
      <c r="B465" s="2" t="s">
        <v>911</v>
      </c>
      <c r="C465" s="2" t="s">
        <v>571</v>
      </c>
      <c r="D465" s="8" t="s">
        <v>912</v>
      </c>
      <c r="E465" s="9">
        <f t="shared" si="84"/>
        <v>29783.242010175676</v>
      </c>
      <c r="F465" s="10">
        <f t="shared" si="85"/>
        <v>1.5138719799055701E-4</v>
      </c>
      <c r="G465" s="9">
        <f t="shared" si="93"/>
        <v>8022.560374005021</v>
      </c>
      <c r="H465" s="10">
        <f t="shared" si="86"/>
        <v>4.0778399319850652E-5</v>
      </c>
      <c r="I465" s="10">
        <v>1.339099701455558E-4</v>
      </c>
      <c r="J465" s="11">
        <f t="shared" si="87"/>
        <v>1.7477227845001203E-5</v>
      </c>
      <c r="K465" s="43">
        <v>8.7999999999999995E-2</v>
      </c>
      <c r="L465" s="43">
        <v>3.7000000000000002E-3</v>
      </c>
      <c r="M465" s="43">
        <v>9.169999999999999E-2</v>
      </c>
      <c r="N465" s="9">
        <f t="shared" si="94"/>
        <v>1250.03782394005</v>
      </c>
      <c r="O465" s="12">
        <f t="shared" si="88"/>
        <v>6.3538994003353342E-6</v>
      </c>
      <c r="P465" s="45">
        <f t="shared" si="95"/>
        <v>6772.5225500649713</v>
      </c>
      <c r="Q465" s="46">
        <f t="shared" si="89"/>
        <v>3.4424499919515318E-5</v>
      </c>
      <c r="R465" s="9">
        <v>336932.18</v>
      </c>
      <c r="S465" s="9">
        <v>26188.1</v>
      </c>
      <c r="T465" s="9">
        <v>0</v>
      </c>
      <c r="U465" s="9"/>
      <c r="V465" s="9">
        <v>29650</v>
      </c>
      <c r="W465" s="9">
        <v>1246.67</v>
      </c>
      <c r="X465" s="9">
        <f t="shared" si="90"/>
        <v>29783.242010175676</v>
      </c>
      <c r="Y465" s="9">
        <f t="shared" si="91"/>
        <v>1250.03782394005</v>
      </c>
      <c r="Z465" s="9">
        <f t="shared" si="92"/>
        <v>6772.5225500649713</v>
      </c>
      <c r="AA465" s="9"/>
      <c r="AB465" s="9"/>
      <c r="AC465" s="9"/>
      <c r="AD465" s="9"/>
      <c r="AE465" s="9"/>
      <c r="AF465" s="9"/>
      <c r="AG465" s="9"/>
      <c r="AH465" s="9"/>
      <c r="AI465" s="9"/>
    </row>
    <row r="466" spans="1:35" x14ac:dyDescent="0.25">
      <c r="A466" s="2">
        <v>6835</v>
      </c>
      <c r="B466" s="2" t="s">
        <v>913</v>
      </c>
      <c r="C466" s="2" t="s">
        <v>571</v>
      </c>
      <c r="D466" s="8" t="s">
        <v>914</v>
      </c>
      <c r="E466" s="9">
        <f t="shared" si="84"/>
        <v>38098.753314231573</v>
      </c>
      <c r="F466" s="10">
        <f t="shared" si="85"/>
        <v>1.9365465684375118E-4</v>
      </c>
      <c r="G466" s="9">
        <f t="shared" si="93"/>
        <v>10262.385602065582</v>
      </c>
      <c r="H466" s="10">
        <f t="shared" si="86"/>
        <v>5.2163354159515152E-5</v>
      </c>
      <c r="I466" s="10">
        <v>2.0783370472855531E-4</v>
      </c>
      <c r="J466" s="11">
        <f t="shared" si="87"/>
        <v>-1.4179047884804128E-5</v>
      </c>
      <c r="K466" s="43">
        <v>8.7999999999999995E-2</v>
      </c>
      <c r="L466" s="43">
        <v>3.7000000000000002E-3</v>
      </c>
      <c r="M466" s="43">
        <v>9.169999999999999E-2</v>
      </c>
      <c r="N466" s="9">
        <f t="shared" si="94"/>
        <v>1598.9679035544611</v>
      </c>
      <c r="O466" s="12">
        <f t="shared" si="88"/>
        <v>8.1274990316112072E-6</v>
      </c>
      <c r="P466" s="45">
        <f t="shared" si="95"/>
        <v>8663.4176985111208</v>
      </c>
      <c r="Q466" s="46">
        <f t="shared" si="89"/>
        <v>4.403585512790394E-5</v>
      </c>
      <c r="R466" s="9">
        <v>431002.95</v>
      </c>
      <c r="S466" s="9">
        <v>3178.5</v>
      </c>
      <c r="T466" s="9">
        <v>0</v>
      </c>
      <c r="U466" s="9"/>
      <c r="V466" s="9">
        <v>37928.31</v>
      </c>
      <c r="W466" s="9">
        <v>1594.66</v>
      </c>
      <c r="X466" s="9">
        <f t="shared" si="90"/>
        <v>38098.753314231573</v>
      </c>
      <c r="Y466" s="9">
        <f t="shared" si="91"/>
        <v>1598.9679035544611</v>
      </c>
      <c r="Z466" s="9">
        <f t="shared" si="92"/>
        <v>8663.4176985111208</v>
      </c>
      <c r="AA466" s="9"/>
      <c r="AB466" s="9"/>
      <c r="AC466" s="9"/>
      <c r="AD466" s="9"/>
      <c r="AE466" s="9"/>
      <c r="AF466" s="9"/>
      <c r="AG466" s="9"/>
      <c r="AH466" s="9"/>
      <c r="AI466" s="9"/>
    </row>
    <row r="467" spans="1:35" x14ac:dyDescent="0.25">
      <c r="A467" s="2">
        <v>6836</v>
      </c>
      <c r="B467" s="2" t="s">
        <v>915</v>
      </c>
      <c r="C467" s="2" t="s">
        <v>571</v>
      </c>
      <c r="D467" s="8" t="s">
        <v>916</v>
      </c>
      <c r="E467" s="9">
        <f t="shared" si="84"/>
        <v>25848.17761742077</v>
      </c>
      <c r="F467" s="10">
        <f t="shared" si="85"/>
        <v>1.3138540059966027E-4</v>
      </c>
      <c r="G467" s="9">
        <f t="shared" si="93"/>
        <v>6962.5763854802644</v>
      </c>
      <c r="H467" s="10">
        <f t="shared" si="86"/>
        <v>3.5390537048752276E-5</v>
      </c>
      <c r="I467" s="10">
        <v>1.451160203055045E-4</v>
      </c>
      <c r="J467" s="11">
        <f t="shared" si="87"/>
        <v>-1.3730619705844223E-5</v>
      </c>
      <c r="K467" s="43">
        <v>8.7999999999999995E-2</v>
      </c>
      <c r="L467" s="43">
        <v>3.7000000000000002E-3</v>
      </c>
      <c r="M467" s="43">
        <v>9.169999999999999E-2</v>
      </c>
      <c r="N467" s="9">
        <f t="shared" si="94"/>
        <v>1084.8628131211128</v>
      </c>
      <c r="O467" s="12">
        <f t="shared" si="88"/>
        <v>5.5143204835271659E-6</v>
      </c>
      <c r="P467" s="45">
        <f t="shared" si="95"/>
        <v>5877.7135723591518</v>
      </c>
      <c r="Q467" s="46">
        <f t="shared" si="89"/>
        <v>2.987621656522511E-5</v>
      </c>
      <c r="R467" s="9">
        <v>292414.86</v>
      </c>
      <c r="S467" s="9">
        <v>0</v>
      </c>
      <c r="T467" s="9">
        <v>0</v>
      </c>
      <c r="U467" s="9"/>
      <c r="V467" s="9">
        <v>25732.539999999997</v>
      </c>
      <c r="W467" s="9">
        <v>1081.94</v>
      </c>
      <c r="X467" s="9">
        <f t="shared" si="90"/>
        <v>25848.17761742077</v>
      </c>
      <c r="Y467" s="9">
        <f t="shared" si="91"/>
        <v>1084.8628131211128</v>
      </c>
      <c r="Z467" s="9">
        <f t="shared" si="92"/>
        <v>5877.7135723591518</v>
      </c>
      <c r="AA467" s="9"/>
      <c r="AB467" s="9"/>
      <c r="AC467" s="9"/>
      <c r="AD467" s="9"/>
      <c r="AE467" s="9"/>
      <c r="AF467" s="9"/>
      <c r="AG467" s="9"/>
      <c r="AH467" s="9"/>
      <c r="AI467" s="9"/>
    </row>
    <row r="468" spans="1:35" x14ac:dyDescent="0.25">
      <c r="A468" s="2">
        <v>6840</v>
      </c>
      <c r="B468" s="2" t="s">
        <v>917</v>
      </c>
      <c r="C468" s="2" t="s">
        <v>571</v>
      </c>
      <c r="D468" s="8" t="s">
        <v>918</v>
      </c>
      <c r="E468" s="9">
        <f t="shared" si="84"/>
        <v>154932.38475718073</v>
      </c>
      <c r="F468" s="10">
        <f t="shared" si="85"/>
        <v>7.8751599971456994E-4</v>
      </c>
      <c r="G468" s="9">
        <f t="shared" si="93"/>
        <v>41733.342569121414</v>
      </c>
      <c r="H468" s="10">
        <f t="shared" si="86"/>
        <v>2.1212914941095957E-4</v>
      </c>
      <c r="I468" s="10">
        <v>8.434744855106358E-4</v>
      </c>
      <c r="J468" s="11">
        <f t="shared" si="87"/>
        <v>-5.5958485796065859E-5</v>
      </c>
      <c r="K468" s="43">
        <v>8.7999999999999995E-2</v>
      </c>
      <c r="L468" s="43">
        <v>3.7000000000000002E-3</v>
      </c>
      <c r="M468" s="43">
        <v>9.169999999999999E-2</v>
      </c>
      <c r="N468" s="9">
        <f t="shared" si="94"/>
        <v>6502.689400307454</v>
      </c>
      <c r="O468" s="12">
        <f t="shared" si="88"/>
        <v>3.3052947270787541E-5</v>
      </c>
      <c r="P468" s="45">
        <f t="shared" si="95"/>
        <v>35230.653168813958</v>
      </c>
      <c r="Q468" s="46">
        <f t="shared" si="89"/>
        <v>1.7907620214017202E-4</v>
      </c>
      <c r="R468" s="9">
        <v>1704384.56</v>
      </c>
      <c r="S468" s="9">
        <v>231780.23</v>
      </c>
      <c r="T468" s="9">
        <v>0</v>
      </c>
      <c r="U468" s="9"/>
      <c r="V468" s="9">
        <v>154239.25999999998</v>
      </c>
      <c r="W468" s="9">
        <v>6485.17</v>
      </c>
      <c r="X468" s="9">
        <f t="shared" si="90"/>
        <v>154932.38475718073</v>
      </c>
      <c r="Y468" s="9">
        <f t="shared" si="91"/>
        <v>6502.689400307454</v>
      </c>
      <c r="Z468" s="9">
        <f t="shared" si="92"/>
        <v>35230.653168813958</v>
      </c>
      <c r="AA468" s="9"/>
      <c r="AB468" s="9"/>
      <c r="AC468" s="9"/>
      <c r="AD468" s="9"/>
      <c r="AE468" s="9"/>
      <c r="AF468" s="9"/>
      <c r="AG468" s="9"/>
      <c r="AH468" s="9"/>
      <c r="AI468" s="9"/>
    </row>
    <row r="469" spans="1:35" x14ac:dyDescent="0.25">
      <c r="A469" s="2">
        <v>6841</v>
      </c>
      <c r="B469" s="2" t="s">
        <v>919</v>
      </c>
      <c r="C469" s="2" t="s">
        <v>571</v>
      </c>
      <c r="D469" s="8" t="s">
        <v>920</v>
      </c>
      <c r="E469" s="9">
        <f t="shared" si="84"/>
        <v>16969.386354186932</v>
      </c>
      <c r="F469" s="10">
        <f t="shared" si="85"/>
        <v>8.6254809026561053E-5</v>
      </c>
      <c r="G469" s="9">
        <f t="shared" si="93"/>
        <v>4570.9409089284018</v>
      </c>
      <c r="H469" s="10">
        <f t="shared" si="86"/>
        <v>2.3233935920967218E-5</v>
      </c>
      <c r="I469" s="10">
        <v>8.4721287758158994E-5</v>
      </c>
      <c r="J469" s="11">
        <f t="shared" si="87"/>
        <v>1.5335212684020597E-6</v>
      </c>
      <c r="K469" s="43">
        <v>8.7999999999999995E-2</v>
      </c>
      <c r="L469" s="43">
        <v>3.7000000000000002E-3</v>
      </c>
      <c r="M469" s="43">
        <v>9.169999999999999E-2</v>
      </c>
      <c r="N469" s="9">
        <f t="shared" si="94"/>
        <v>712.20881706175487</v>
      </c>
      <c r="O469" s="12">
        <f t="shared" si="88"/>
        <v>3.6201329983589754E-6</v>
      </c>
      <c r="P469" s="45">
        <f t="shared" si="95"/>
        <v>3858.7320918666474</v>
      </c>
      <c r="Q469" s="46">
        <f t="shared" si="89"/>
        <v>1.9613802922608243E-5</v>
      </c>
      <c r="R469" s="9">
        <v>191971.01</v>
      </c>
      <c r="S469" s="9">
        <v>0</v>
      </c>
      <c r="T469" s="9">
        <v>0</v>
      </c>
      <c r="U469" s="9"/>
      <c r="V469" s="9">
        <v>16893.47</v>
      </c>
      <c r="W469" s="9">
        <v>710.29</v>
      </c>
      <c r="X469" s="9">
        <f t="shared" si="90"/>
        <v>16969.386354186932</v>
      </c>
      <c r="Y469" s="9">
        <f t="shared" si="91"/>
        <v>712.20881706175487</v>
      </c>
      <c r="Z469" s="9">
        <f t="shared" si="92"/>
        <v>3858.7320918666474</v>
      </c>
      <c r="AA469" s="9"/>
      <c r="AB469" s="9"/>
      <c r="AC469" s="9"/>
      <c r="AD469" s="9"/>
      <c r="AE469" s="9"/>
      <c r="AF469" s="9"/>
      <c r="AG469" s="9"/>
      <c r="AH469" s="9"/>
      <c r="AI469" s="9"/>
    </row>
    <row r="470" spans="1:35" x14ac:dyDescent="0.25">
      <c r="A470" s="2">
        <v>6954</v>
      </c>
      <c r="B470" s="2" t="s">
        <v>921</v>
      </c>
      <c r="C470" s="2" t="s">
        <v>571</v>
      </c>
      <c r="D470" s="8" t="s">
        <v>922</v>
      </c>
      <c r="E470" s="9">
        <f t="shared" si="84"/>
        <v>18956.847708118577</v>
      </c>
      <c r="F470" s="10">
        <f t="shared" si="85"/>
        <v>9.6357006946567005E-5</v>
      </c>
      <c r="G470" s="9">
        <f t="shared" si="93"/>
        <v>5106.2918974025752</v>
      </c>
      <c r="H470" s="10">
        <f t="shared" si="86"/>
        <v>2.5955106640356676E-5</v>
      </c>
      <c r="I470" s="10">
        <v>9.1559991014358191E-5</v>
      </c>
      <c r="J470" s="11">
        <f t="shared" si="87"/>
        <v>4.7970159322088145E-6</v>
      </c>
      <c r="K470" s="43">
        <v>8.7999999999999995E-2</v>
      </c>
      <c r="L470" s="43">
        <v>3.7000000000000002E-3</v>
      </c>
      <c r="M470" s="43">
        <v>9.169999999999999E-2</v>
      </c>
      <c r="N470" s="9">
        <f t="shared" si="94"/>
        <v>795.62355117228367</v>
      </c>
      <c r="O470" s="12">
        <f t="shared" si="88"/>
        <v>4.044127231888215E-6</v>
      </c>
      <c r="P470" s="45">
        <f t="shared" si="95"/>
        <v>4310.6683462302917</v>
      </c>
      <c r="Q470" s="46">
        <f t="shared" si="89"/>
        <v>2.1910979408468462E-5</v>
      </c>
      <c r="R470" s="9">
        <v>214455</v>
      </c>
      <c r="S470" s="9">
        <v>1435.81</v>
      </c>
      <c r="T470" s="9">
        <v>0</v>
      </c>
      <c r="U470" s="9"/>
      <c r="V470" s="9">
        <v>18872.04</v>
      </c>
      <c r="W470" s="9">
        <v>793.48</v>
      </c>
      <c r="X470" s="9">
        <f t="shared" si="90"/>
        <v>18956.847708118577</v>
      </c>
      <c r="Y470" s="9">
        <f t="shared" si="91"/>
        <v>795.62355117228367</v>
      </c>
      <c r="Z470" s="9">
        <f t="shared" si="92"/>
        <v>4310.6683462302917</v>
      </c>
      <c r="AA470" s="9"/>
      <c r="AB470" s="9"/>
      <c r="AC470" s="9"/>
      <c r="AD470" s="9"/>
      <c r="AE470" s="9"/>
      <c r="AF470" s="9"/>
      <c r="AG470" s="9"/>
      <c r="AH470" s="9"/>
      <c r="AI470" s="9"/>
    </row>
    <row r="471" spans="1:35" x14ac:dyDescent="0.25">
      <c r="A471" s="2">
        <v>6975</v>
      </c>
      <c r="B471" s="2" t="s">
        <v>923</v>
      </c>
      <c r="C471" s="2" t="s">
        <v>571</v>
      </c>
      <c r="D471" s="8" t="s">
        <v>924</v>
      </c>
      <c r="E471" s="9">
        <f t="shared" si="84"/>
        <v>89271.13443339798</v>
      </c>
      <c r="F471" s="10">
        <f t="shared" si="85"/>
        <v>4.5376211557805269E-4</v>
      </c>
      <c r="G471" s="9">
        <f t="shared" si="93"/>
        <v>24046.881997193475</v>
      </c>
      <c r="H471" s="10">
        <f t="shared" si="86"/>
        <v>1.2222947672120186E-4</v>
      </c>
      <c r="I471" s="10">
        <v>4.3135530664980924E-4</v>
      </c>
      <c r="J471" s="11">
        <f t="shared" si="87"/>
        <v>2.2406808928243443E-5</v>
      </c>
      <c r="K471" s="43">
        <v>8.7999999999999995E-2</v>
      </c>
      <c r="L471" s="43">
        <v>3.7000000000000002E-3</v>
      </c>
      <c r="M471" s="43">
        <v>9.169999999999999E-2</v>
      </c>
      <c r="N471" s="9">
        <f t="shared" si="94"/>
        <v>3747.1855835691254</v>
      </c>
      <c r="O471" s="12">
        <f t="shared" si="88"/>
        <v>1.9046815845411516E-5</v>
      </c>
      <c r="P471" s="45">
        <f t="shared" si="95"/>
        <v>20299.696413624351</v>
      </c>
      <c r="Q471" s="46">
        <f t="shared" si="89"/>
        <v>1.0318266087579036E-4</v>
      </c>
      <c r="R471" s="9">
        <v>1009888.5</v>
      </c>
      <c r="S471" s="9">
        <v>11945.62</v>
      </c>
      <c r="T471" s="9">
        <v>0</v>
      </c>
      <c r="U471" s="9"/>
      <c r="V471" s="9">
        <v>88871.76</v>
      </c>
      <c r="W471" s="9">
        <v>3737.09</v>
      </c>
      <c r="X471" s="9">
        <f t="shared" si="90"/>
        <v>89271.13443339798</v>
      </c>
      <c r="Y471" s="9">
        <f t="shared" si="91"/>
        <v>3747.1855835691254</v>
      </c>
      <c r="Z471" s="9">
        <f t="shared" si="92"/>
        <v>20299.696413624351</v>
      </c>
      <c r="AA471" s="9"/>
      <c r="AB471" s="9"/>
      <c r="AC471" s="9"/>
      <c r="AD471" s="9"/>
      <c r="AE471" s="9"/>
      <c r="AF471" s="9"/>
      <c r="AG471" s="9"/>
      <c r="AH471" s="9"/>
      <c r="AI471" s="9"/>
    </row>
    <row r="472" spans="1:35" x14ac:dyDescent="0.25">
      <c r="A472" s="2">
        <v>6955</v>
      </c>
      <c r="B472" s="2" t="s">
        <v>925</v>
      </c>
      <c r="C472" s="2" t="s">
        <v>571</v>
      </c>
      <c r="D472" s="8" t="s">
        <v>926</v>
      </c>
      <c r="E472" s="9">
        <f t="shared" si="84"/>
        <v>94232.670979453338</v>
      </c>
      <c r="F472" s="10">
        <f t="shared" si="85"/>
        <v>4.7898143573058829E-4</v>
      </c>
      <c r="G472" s="9">
        <f t="shared" si="93"/>
        <v>25382.884104251356</v>
      </c>
      <c r="H472" s="10">
        <f t="shared" si="86"/>
        <v>1.2902032962525681E-4</v>
      </c>
      <c r="I472" s="10">
        <v>4.7247438286502762E-4</v>
      </c>
      <c r="J472" s="11">
        <f t="shared" si="87"/>
        <v>6.5070528655606676E-6</v>
      </c>
      <c r="K472" s="43">
        <v>8.7999999999999995E-2</v>
      </c>
      <c r="L472" s="43">
        <v>3.7000000000000002E-3</v>
      </c>
      <c r="M472" s="43">
        <v>9.169999999999999E-2</v>
      </c>
      <c r="N472" s="9">
        <f t="shared" si="94"/>
        <v>3954.965379246295</v>
      </c>
      <c r="O472" s="12">
        <f t="shared" si="88"/>
        <v>2.0102953422907957E-5</v>
      </c>
      <c r="P472" s="45">
        <f t="shared" si="95"/>
        <v>21427.91872500506</v>
      </c>
      <c r="Q472" s="46">
        <f t="shared" si="89"/>
        <v>1.0891737620234884E-4</v>
      </c>
      <c r="R472" s="9">
        <v>1028825.76</v>
      </c>
      <c r="S472" s="9">
        <v>0</v>
      </c>
      <c r="T472" s="9">
        <v>0</v>
      </c>
      <c r="U472" s="9"/>
      <c r="V472" s="9">
        <v>93811.1</v>
      </c>
      <c r="W472" s="9">
        <v>3944.31</v>
      </c>
      <c r="X472" s="9">
        <f t="shared" si="90"/>
        <v>94232.670979453338</v>
      </c>
      <c r="Y472" s="9">
        <f t="shared" si="91"/>
        <v>3954.965379246295</v>
      </c>
      <c r="Z472" s="9">
        <f t="shared" si="92"/>
        <v>21427.91872500506</v>
      </c>
      <c r="AA472" s="9"/>
      <c r="AB472" s="9"/>
      <c r="AC472" s="9"/>
      <c r="AD472" s="9"/>
      <c r="AE472" s="9"/>
      <c r="AF472" s="9"/>
      <c r="AG472" s="9"/>
      <c r="AH472" s="9"/>
      <c r="AI472" s="9"/>
    </row>
    <row r="473" spans="1:35" x14ac:dyDescent="0.25">
      <c r="A473" s="2">
        <v>6956</v>
      </c>
      <c r="B473" s="2" t="s">
        <v>927</v>
      </c>
      <c r="C473" s="2" t="s">
        <v>571</v>
      </c>
      <c r="D473" s="8" t="s">
        <v>928</v>
      </c>
      <c r="E473" s="9">
        <f t="shared" si="84"/>
        <v>30879.767563064306</v>
      </c>
      <c r="F473" s="10">
        <f t="shared" si="85"/>
        <v>1.5696079978045417E-4</v>
      </c>
      <c r="G473" s="9">
        <f t="shared" si="93"/>
        <v>8317.9274084701938</v>
      </c>
      <c r="H473" s="10">
        <f t="shared" si="86"/>
        <v>4.227973982909359E-5</v>
      </c>
      <c r="I473" s="10">
        <v>1.6778455210059162E-4</v>
      </c>
      <c r="J473" s="11">
        <f t="shared" si="87"/>
        <v>-1.0823752320137449E-5</v>
      </c>
      <c r="K473" s="43">
        <v>8.7999999999999995E-2</v>
      </c>
      <c r="L473" s="43">
        <v>3.7000000000000002E-3</v>
      </c>
      <c r="M473" s="43">
        <v>9.169999999999999E-2</v>
      </c>
      <c r="N473" s="9">
        <f t="shared" si="94"/>
        <v>1296.061820762664</v>
      </c>
      <c r="O473" s="12">
        <f t="shared" si="88"/>
        <v>6.5878377982075789E-6</v>
      </c>
      <c r="P473" s="45">
        <f t="shared" si="95"/>
        <v>7021.8655877075307</v>
      </c>
      <c r="Q473" s="46">
        <f t="shared" si="89"/>
        <v>3.5691902030886015E-5</v>
      </c>
      <c r="R473" s="9">
        <v>349336.39</v>
      </c>
      <c r="S473" s="9">
        <v>19747.88</v>
      </c>
      <c r="T473" s="9">
        <v>0</v>
      </c>
      <c r="U473" s="9"/>
      <c r="V473" s="9">
        <v>30741.62</v>
      </c>
      <c r="W473" s="9">
        <v>1292.57</v>
      </c>
      <c r="X473" s="9">
        <f t="shared" si="90"/>
        <v>30879.767563064306</v>
      </c>
      <c r="Y473" s="9">
        <f t="shared" si="91"/>
        <v>1296.061820762664</v>
      </c>
      <c r="Z473" s="9">
        <f t="shared" si="92"/>
        <v>7021.8655877075307</v>
      </c>
      <c r="AA473" s="9"/>
      <c r="AB473" s="9"/>
      <c r="AC473" s="9"/>
      <c r="AD473" s="9"/>
      <c r="AE473" s="9"/>
      <c r="AF473" s="9"/>
      <c r="AG473" s="9"/>
      <c r="AH473" s="9"/>
      <c r="AI473" s="9"/>
    </row>
    <row r="474" spans="1:35" x14ac:dyDescent="0.25">
      <c r="A474" s="2">
        <v>6957</v>
      </c>
      <c r="B474" s="2" t="s">
        <v>929</v>
      </c>
      <c r="C474" s="2" t="s">
        <v>571</v>
      </c>
      <c r="D474" s="8" t="s">
        <v>930</v>
      </c>
      <c r="E474" s="9">
        <f t="shared" si="84"/>
        <v>56154.43947413467</v>
      </c>
      <c r="F474" s="10">
        <f t="shared" si="85"/>
        <v>2.8543109053793137E-4</v>
      </c>
      <c r="G474" s="9">
        <f t="shared" si="93"/>
        <v>15125.957167050812</v>
      </c>
      <c r="H474" s="10">
        <f t="shared" si="86"/>
        <v>7.6884721672095067E-5</v>
      </c>
      <c r="I474" s="10">
        <v>2.9477559461782177E-4</v>
      </c>
      <c r="J474" s="11">
        <f t="shared" si="87"/>
        <v>-9.344504079890402E-6</v>
      </c>
      <c r="K474" s="43">
        <v>8.7999999999999995E-2</v>
      </c>
      <c r="L474" s="43">
        <v>3.7000000000000002E-3</v>
      </c>
      <c r="M474" s="43">
        <v>9.169999999999999E-2</v>
      </c>
      <c r="N474" s="9">
        <f t="shared" si="94"/>
        <v>2356.7896098419396</v>
      </c>
      <c r="O474" s="12">
        <f t="shared" si="88"/>
        <v>1.1979480782022655E-5</v>
      </c>
      <c r="P474" s="45">
        <f t="shared" si="95"/>
        <v>12769.167557208873</v>
      </c>
      <c r="Q474" s="46">
        <f t="shared" si="89"/>
        <v>6.4905240890072419E-5</v>
      </c>
      <c r="R474" s="9">
        <v>608057.41</v>
      </c>
      <c r="S474" s="9">
        <v>179390.95</v>
      </c>
      <c r="T474" s="9">
        <v>0</v>
      </c>
      <c r="U474" s="9"/>
      <c r="V474" s="9">
        <v>55903.22</v>
      </c>
      <c r="W474" s="9">
        <v>2350.44</v>
      </c>
      <c r="X474" s="9">
        <f t="shared" si="90"/>
        <v>56154.43947413467</v>
      </c>
      <c r="Y474" s="9">
        <f t="shared" si="91"/>
        <v>2356.7896098419396</v>
      </c>
      <c r="Z474" s="9">
        <f t="shared" si="92"/>
        <v>12769.167557208873</v>
      </c>
      <c r="AA474" s="9"/>
      <c r="AB474" s="9"/>
      <c r="AC474" s="9"/>
      <c r="AD474" s="9"/>
      <c r="AE474" s="9"/>
      <c r="AF474" s="9"/>
      <c r="AG474" s="9"/>
      <c r="AH474" s="9"/>
      <c r="AI474" s="9"/>
    </row>
    <row r="475" spans="1:35" x14ac:dyDescent="0.25">
      <c r="A475" s="2">
        <v>7003</v>
      </c>
      <c r="B475" s="2" t="s">
        <v>931</v>
      </c>
      <c r="C475" s="2" t="s">
        <v>571</v>
      </c>
      <c r="D475" s="8" t="s">
        <v>932</v>
      </c>
      <c r="E475" s="9">
        <f t="shared" si="84"/>
        <v>23636.633780263837</v>
      </c>
      <c r="F475" s="10">
        <f t="shared" si="85"/>
        <v>1.2014419910030415E-4</v>
      </c>
      <c r="G475" s="9">
        <f t="shared" si="93"/>
        <v>6366.8550782121183</v>
      </c>
      <c r="H475" s="10">
        <f t="shared" si="86"/>
        <v>3.2362506068787637E-5</v>
      </c>
      <c r="I475" s="10">
        <v>9.4808229150323097E-5</v>
      </c>
      <c r="J475" s="11">
        <f t="shared" si="87"/>
        <v>2.5335969949981052E-5</v>
      </c>
      <c r="K475" s="43">
        <v>8.7999999999999995E-2</v>
      </c>
      <c r="L475" s="43">
        <v>3.7000000000000002E-3</v>
      </c>
      <c r="M475" s="43">
        <v>9.169999999999999E-2</v>
      </c>
      <c r="N475" s="9">
        <f t="shared" si="94"/>
        <v>992.03271234033684</v>
      </c>
      <c r="O475" s="12">
        <f t="shared" si="88"/>
        <v>5.0424682640279831E-6</v>
      </c>
      <c r="P475" s="45">
        <f t="shared" si="95"/>
        <v>5374.8223658717816</v>
      </c>
      <c r="Q475" s="46">
        <f t="shared" si="89"/>
        <v>2.7320037804759654E-5</v>
      </c>
      <c r="R475" s="9">
        <v>267397.07</v>
      </c>
      <c r="S475" s="9">
        <v>0</v>
      </c>
      <c r="T475" s="9">
        <v>0</v>
      </c>
      <c r="U475" s="9"/>
      <c r="V475" s="9">
        <v>23530.89</v>
      </c>
      <c r="W475" s="9">
        <v>989.36</v>
      </c>
      <c r="X475" s="9">
        <f t="shared" si="90"/>
        <v>23636.633780263837</v>
      </c>
      <c r="Y475" s="9">
        <f t="shared" si="91"/>
        <v>992.03271234033684</v>
      </c>
      <c r="Z475" s="9">
        <f t="shared" si="92"/>
        <v>5374.8223658717816</v>
      </c>
      <c r="AA475" s="9"/>
      <c r="AB475" s="9"/>
      <c r="AC475" s="9"/>
      <c r="AD475" s="9"/>
      <c r="AE475" s="9"/>
      <c r="AF475" s="9"/>
      <c r="AG475" s="9"/>
      <c r="AH475" s="9"/>
      <c r="AI475" s="9"/>
    </row>
    <row r="476" spans="1:35" x14ac:dyDescent="0.25">
      <c r="A476" s="2">
        <v>10056</v>
      </c>
      <c r="B476" s="2">
        <v>0</v>
      </c>
      <c r="C476" s="2" t="s">
        <v>571</v>
      </c>
      <c r="D476" s="8" t="s">
        <v>933</v>
      </c>
      <c r="E476" s="9">
        <f t="shared" si="84"/>
        <v>15354.983963161158</v>
      </c>
      <c r="F476" s="10">
        <f t="shared" si="85"/>
        <v>7.8048857024319441E-5</v>
      </c>
      <c r="G476" s="9">
        <f t="shared" si="93"/>
        <v>4136.1234950626049</v>
      </c>
      <c r="H476" s="10">
        <f t="shared" si="86"/>
        <v>2.1023773914421607E-5</v>
      </c>
      <c r="I476" s="10">
        <v>7.7526190912295022E-5</v>
      </c>
      <c r="J476" s="11">
        <f t="shared" si="87"/>
        <v>5.2266611202441825E-7</v>
      </c>
      <c r="K476" s="43">
        <v>8.7999999999999995E-2</v>
      </c>
      <c r="L476" s="43">
        <v>3.7000000000000002E-3</v>
      </c>
      <c r="M476" s="43">
        <v>9.169999999999999E-2</v>
      </c>
      <c r="N476" s="9">
        <f t="shared" si="94"/>
        <v>644.49638774952996</v>
      </c>
      <c r="O476" s="12">
        <f t="shared" si="88"/>
        <v>3.275953041750856E-6</v>
      </c>
      <c r="P476" s="45">
        <f t="shared" si="95"/>
        <v>3491.6271073130747</v>
      </c>
      <c r="Q476" s="46">
        <f t="shared" si="89"/>
        <v>1.7747820872670752E-5</v>
      </c>
      <c r="R476" s="9">
        <v>173707.06</v>
      </c>
      <c r="S476" s="9">
        <v>0</v>
      </c>
      <c r="T476" s="9">
        <v>0</v>
      </c>
      <c r="U476" s="9"/>
      <c r="V476" s="9">
        <v>15286.29</v>
      </c>
      <c r="W476" s="9">
        <v>642.76</v>
      </c>
      <c r="X476" s="9">
        <f t="shared" si="90"/>
        <v>15354.983963161158</v>
      </c>
      <c r="Y476" s="9">
        <f t="shared" si="91"/>
        <v>644.49638774952996</v>
      </c>
      <c r="Z476" s="9">
        <f t="shared" si="92"/>
        <v>3491.6271073130747</v>
      </c>
      <c r="AA476" s="9"/>
      <c r="AB476" s="9"/>
      <c r="AC476" s="9"/>
      <c r="AD476" s="9"/>
      <c r="AE476" s="9"/>
      <c r="AF476" s="9"/>
      <c r="AG476" s="9"/>
      <c r="AH476" s="9"/>
      <c r="AI476" s="9"/>
    </row>
    <row r="477" spans="1:35" x14ac:dyDescent="0.25">
      <c r="A477" s="2">
        <v>6959</v>
      </c>
      <c r="B477" s="2" t="s">
        <v>934</v>
      </c>
      <c r="C477" s="2" t="s">
        <v>571</v>
      </c>
      <c r="D477" s="8" t="s">
        <v>935</v>
      </c>
      <c r="E477" s="9">
        <f t="shared" si="84"/>
        <v>39914.175010184037</v>
      </c>
      <c r="F477" s="10">
        <f t="shared" si="85"/>
        <v>2.0288238308079448E-4</v>
      </c>
      <c r="G477" s="9">
        <f t="shared" si="93"/>
        <v>10751.356292129403</v>
      </c>
      <c r="H477" s="10">
        <f t="shared" si="86"/>
        <v>5.4648775412278036E-5</v>
      </c>
      <c r="I477" s="10">
        <v>2.3028023998066828E-4</v>
      </c>
      <c r="J477" s="11">
        <f t="shared" si="87"/>
        <v>-2.7397856899873807E-5</v>
      </c>
      <c r="K477" s="43">
        <v>8.7999999999999995E-2</v>
      </c>
      <c r="L477" s="43">
        <v>3.7000000000000002E-3</v>
      </c>
      <c r="M477" s="43">
        <v>9.169999999999999E-2</v>
      </c>
      <c r="N477" s="9">
        <f t="shared" si="94"/>
        <v>1675.1230791247779</v>
      </c>
      <c r="O477" s="12">
        <f t="shared" si="88"/>
        <v>8.5145931779815129E-6</v>
      </c>
      <c r="P477" s="45">
        <f t="shared" si="95"/>
        <v>9076.2332130046252</v>
      </c>
      <c r="Q477" s="46">
        <f t="shared" si="89"/>
        <v>4.6134182234296523E-5</v>
      </c>
      <c r="R477" s="9">
        <v>451539.86</v>
      </c>
      <c r="S477" s="9">
        <v>0</v>
      </c>
      <c r="T477" s="9">
        <v>0</v>
      </c>
      <c r="U477" s="9"/>
      <c r="V477" s="9">
        <v>39735.61</v>
      </c>
      <c r="W477" s="9">
        <v>1670.61</v>
      </c>
      <c r="X477" s="9">
        <f t="shared" si="90"/>
        <v>39914.175010184037</v>
      </c>
      <c r="Y477" s="9">
        <f t="shared" si="91"/>
        <v>1675.1230791247779</v>
      </c>
      <c r="Z477" s="9">
        <f t="shared" si="92"/>
        <v>9076.2332130046252</v>
      </c>
      <c r="AA477" s="9"/>
      <c r="AB477" s="9"/>
      <c r="AC477" s="9"/>
      <c r="AD477" s="9"/>
      <c r="AE477" s="9"/>
      <c r="AF477" s="9"/>
      <c r="AG477" s="9"/>
      <c r="AH477" s="9"/>
      <c r="AI477" s="9"/>
    </row>
    <row r="478" spans="1:35" x14ac:dyDescent="0.25">
      <c r="A478" s="2">
        <v>6953</v>
      </c>
      <c r="B478" s="2" t="s">
        <v>936</v>
      </c>
      <c r="C478" s="2" t="s">
        <v>571</v>
      </c>
      <c r="D478" s="8" t="s">
        <v>937</v>
      </c>
      <c r="E478" s="9">
        <f t="shared" si="84"/>
        <v>34854.238248704845</v>
      </c>
      <c r="F478" s="10">
        <f t="shared" si="85"/>
        <v>1.7716289800700586E-4</v>
      </c>
      <c r="G478" s="9">
        <f t="shared" si="93"/>
        <v>9388.486490340154</v>
      </c>
      <c r="H478" s="10">
        <f t="shared" si="86"/>
        <v>4.772135493708836E-5</v>
      </c>
      <c r="I478" s="10">
        <v>1.6451869856016509E-4</v>
      </c>
      <c r="J478" s="11">
        <f t="shared" si="87"/>
        <v>1.2644199446840766E-5</v>
      </c>
      <c r="K478" s="43">
        <v>8.7999999999999995E-2</v>
      </c>
      <c r="L478" s="43">
        <v>3.7000000000000002E-3</v>
      </c>
      <c r="M478" s="43">
        <v>9.169999999999999E-2</v>
      </c>
      <c r="N478" s="9">
        <f t="shared" si="94"/>
        <v>1462.8511809254883</v>
      </c>
      <c r="O478" s="12">
        <f t="shared" si="88"/>
        <v>7.4356223973812024E-6</v>
      </c>
      <c r="P478" s="45">
        <f t="shared" si="95"/>
        <v>7925.6353094146662</v>
      </c>
      <c r="Q478" s="46">
        <f t="shared" si="89"/>
        <v>4.0285732539707161E-5</v>
      </c>
      <c r="R478" s="9">
        <v>393952.52</v>
      </c>
      <c r="S478" s="9">
        <v>0</v>
      </c>
      <c r="T478" s="9">
        <v>0</v>
      </c>
      <c r="U478" s="9"/>
      <c r="V478" s="9">
        <v>34698.31</v>
      </c>
      <c r="W478" s="9">
        <v>1458.91</v>
      </c>
      <c r="X478" s="9">
        <f t="shared" si="90"/>
        <v>34854.238248704845</v>
      </c>
      <c r="Y478" s="9">
        <f t="shared" si="91"/>
        <v>1462.8511809254883</v>
      </c>
      <c r="Z478" s="9">
        <f t="shared" si="92"/>
        <v>7925.6353094146662</v>
      </c>
      <c r="AA478" s="9"/>
      <c r="AB478" s="9"/>
      <c r="AC478" s="9"/>
      <c r="AD478" s="9"/>
      <c r="AE478" s="9"/>
      <c r="AF478" s="9"/>
      <c r="AG478" s="9"/>
      <c r="AH478" s="9"/>
      <c r="AI478" s="9"/>
    </row>
    <row r="479" spans="1:35" x14ac:dyDescent="0.25">
      <c r="A479" s="2">
        <v>6960</v>
      </c>
      <c r="B479" s="2" t="s">
        <v>938</v>
      </c>
      <c r="C479" s="2" t="s">
        <v>571</v>
      </c>
      <c r="D479" s="8" t="s">
        <v>939</v>
      </c>
      <c r="E479" s="9">
        <f t="shared" si="84"/>
        <v>74890.278450142665</v>
      </c>
      <c r="F479" s="10">
        <f t="shared" si="85"/>
        <v>3.8066471767667776E-4</v>
      </c>
      <c r="G479" s="9">
        <f t="shared" si="93"/>
        <v>20172.828372760414</v>
      </c>
      <c r="H479" s="10">
        <f t="shared" si="86"/>
        <v>1.0253779497387206E-4</v>
      </c>
      <c r="I479" s="10">
        <v>3.770202201788137E-4</v>
      </c>
      <c r="J479" s="11">
        <f t="shared" si="87"/>
        <v>3.6444974978640525E-6</v>
      </c>
      <c r="K479" s="43">
        <v>8.7999999999999995E-2</v>
      </c>
      <c r="L479" s="43">
        <v>3.7000000000000002E-3</v>
      </c>
      <c r="M479" s="43">
        <v>9.169999999999999E-2</v>
      </c>
      <c r="N479" s="9">
        <f t="shared" si="94"/>
        <v>3143.248469707934</v>
      </c>
      <c r="O479" s="12">
        <f t="shared" si="88"/>
        <v>1.5977024202221278E-5</v>
      </c>
      <c r="P479" s="45">
        <f t="shared" si="95"/>
        <v>17029.579903052479</v>
      </c>
      <c r="Q479" s="46">
        <f t="shared" si="89"/>
        <v>8.656077077165078E-5</v>
      </c>
      <c r="R479" s="9">
        <v>843192.64</v>
      </c>
      <c r="S479" s="9">
        <v>5908.97</v>
      </c>
      <c r="T479" s="9">
        <v>0</v>
      </c>
      <c r="U479" s="9"/>
      <c r="V479" s="9">
        <v>74555.240000000005</v>
      </c>
      <c r="W479" s="9">
        <v>3134.78</v>
      </c>
      <c r="X479" s="9">
        <f t="shared" si="90"/>
        <v>74890.278450142665</v>
      </c>
      <c r="Y479" s="9">
        <f t="shared" si="91"/>
        <v>3143.248469707934</v>
      </c>
      <c r="Z479" s="9">
        <f t="shared" si="92"/>
        <v>17029.579903052479</v>
      </c>
      <c r="AA479" s="9"/>
      <c r="AB479" s="9"/>
      <c r="AC479" s="9"/>
      <c r="AD479" s="9"/>
      <c r="AE479" s="9"/>
      <c r="AF479" s="9"/>
      <c r="AG479" s="9"/>
      <c r="AH479" s="9"/>
      <c r="AI479" s="9"/>
    </row>
    <row r="480" spans="1:35" x14ac:dyDescent="0.25">
      <c r="A480" s="2">
        <v>6848</v>
      </c>
      <c r="B480" s="2" t="s">
        <v>940</v>
      </c>
      <c r="C480" s="2" t="s">
        <v>571</v>
      </c>
      <c r="D480" s="8" t="s">
        <v>941</v>
      </c>
      <c r="E480" s="9">
        <f t="shared" si="84"/>
        <v>69523.49895892154</v>
      </c>
      <c r="F480" s="10">
        <f t="shared" si="85"/>
        <v>3.5338556152800964E-4</v>
      </c>
      <c r="G480" s="9">
        <f t="shared" si="93"/>
        <v>18726.998933391296</v>
      </c>
      <c r="H480" s="10">
        <f t="shared" si="86"/>
        <v>9.5188693505215071E-5</v>
      </c>
      <c r="I480" s="10">
        <v>3.3001292973006314E-4</v>
      </c>
      <c r="J480" s="11">
        <f t="shared" si="87"/>
        <v>2.3372631797946499E-5</v>
      </c>
      <c r="K480" s="43">
        <v>8.7999999999999995E-2</v>
      </c>
      <c r="L480" s="43">
        <v>3.7000000000000002E-3</v>
      </c>
      <c r="M480" s="43">
        <v>9.169999999999999E-2</v>
      </c>
      <c r="N480" s="9">
        <f t="shared" si="94"/>
        <v>2917.7910473644743</v>
      </c>
      <c r="O480" s="12">
        <f t="shared" si="88"/>
        <v>1.4831031854474558E-5</v>
      </c>
      <c r="P480" s="45">
        <f t="shared" si="95"/>
        <v>15809.207886026823</v>
      </c>
      <c r="Q480" s="46">
        <f t="shared" si="89"/>
        <v>8.0357661650740507E-5</v>
      </c>
      <c r="R480" s="9">
        <v>786505.17</v>
      </c>
      <c r="S480" s="9">
        <v>0</v>
      </c>
      <c r="T480" s="9">
        <v>0</v>
      </c>
      <c r="U480" s="9"/>
      <c r="V480" s="9">
        <v>69212.47</v>
      </c>
      <c r="W480" s="9">
        <v>2909.93</v>
      </c>
      <c r="X480" s="9">
        <f t="shared" si="90"/>
        <v>69523.49895892154</v>
      </c>
      <c r="Y480" s="9">
        <f t="shared" si="91"/>
        <v>2917.7910473644743</v>
      </c>
      <c r="Z480" s="9">
        <f t="shared" si="92"/>
        <v>15809.207886026823</v>
      </c>
      <c r="AA480" s="9"/>
      <c r="AB480" s="9"/>
      <c r="AC480" s="9"/>
      <c r="AD480" s="9"/>
      <c r="AE480" s="9"/>
      <c r="AF480" s="9"/>
      <c r="AG480" s="9"/>
      <c r="AH480" s="9"/>
      <c r="AI480" s="9"/>
    </row>
    <row r="481" spans="1:35" x14ac:dyDescent="0.25">
      <c r="A481" s="2">
        <v>6961</v>
      </c>
      <c r="B481" s="2" t="s">
        <v>942</v>
      </c>
      <c r="C481" s="2" t="s">
        <v>571</v>
      </c>
      <c r="D481" s="8" t="s">
        <v>943</v>
      </c>
      <c r="E481" s="9">
        <f t="shared" si="84"/>
        <v>2420.0466211047365</v>
      </c>
      <c r="F481" s="10">
        <f t="shared" si="85"/>
        <v>1.2301014001443835E-5</v>
      </c>
      <c r="G481" s="9">
        <f t="shared" si="93"/>
        <v>651.87709012544894</v>
      </c>
      <c r="H481" s="10">
        <f t="shared" si="86"/>
        <v>3.3134688988731556E-6</v>
      </c>
      <c r="I481" s="10">
        <v>1.5651074630360231E-5</v>
      </c>
      <c r="J481" s="11">
        <f t="shared" si="87"/>
        <v>-3.3500606289163959E-6</v>
      </c>
      <c r="K481" s="43">
        <v>8.7999999999999995E-2</v>
      </c>
      <c r="L481" s="43">
        <v>3.7000000000000002E-3</v>
      </c>
      <c r="M481" s="43">
        <v>9.169999999999999E-2</v>
      </c>
      <c r="N481" s="9">
        <f t="shared" si="94"/>
        <v>101.57365747561668</v>
      </c>
      <c r="O481" s="12">
        <f t="shared" si="88"/>
        <v>5.1629541839778715E-7</v>
      </c>
      <c r="P481" s="45">
        <f t="shared" si="95"/>
        <v>550.3034326498323</v>
      </c>
      <c r="Q481" s="46">
        <f t="shared" si="89"/>
        <v>2.7971734804753685E-6</v>
      </c>
      <c r="R481" s="9">
        <v>27377.71</v>
      </c>
      <c r="S481" s="9">
        <v>0</v>
      </c>
      <c r="T481" s="9">
        <v>0</v>
      </c>
      <c r="U481" s="9"/>
      <c r="V481" s="9">
        <v>2409.2199999999998</v>
      </c>
      <c r="W481" s="9">
        <v>101.3</v>
      </c>
      <c r="X481" s="9">
        <f t="shared" si="90"/>
        <v>2420.0466211047365</v>
      </c>
      <c r="Y481" s="9">
        <f t="shared" si="91"/>
        <v>101.57365747561668</v>
      </c>
      <c r="Z481" s="9">
        <f t="shared" si="92"/>
        <v>550.3034326498323</v>
      </c>
      <c r="AA481" s="9"/>
      <c r="AB481" s="9"/>
      <c r="AC481" s="9"/>
      <c r="AD481" s="9"/>
      <c r="AE481" s="9"/>
      <c r="AF481" s="9"/>
      <c r="AG481" s="9"/>
      <c r="AH481" s="9"/>
      <c r="AI481" s="9"/>
    </row>
    <row r="482" spans="1:35" x14ac:dyDescent="0.25">
      <c r="A482" s="2">
        <v>6962</v>
      </c>
      <c r="B482" s="2" t="s">
        <v>944</v>
      </c>
      <c r="C482" s="2" t="s">
        <v>571</v>
      </c>
      <c r="D482" s="8" t="s">
        <v>945</v>
      </c>
      <c r="E482" s="9">
        <f t="shared" si="84"/>
        <v>16715.128876358409</v>
      </c>
      <c r="F482" s="10">
        <f t="shared" si="85"/>
        <v>8.4962426984221422E-5</v>
      </c>
      <c r="G482" s="9">
        <f t="shared" si="93"/>
        <v>4502.3753925639767</v>
      </c>
      <c r="H482" s="10">
        <f t="shared" si="86"/>
        <v>2.2885419752121677E-5</v>
      </c>
      <c r="I482" s="10">
        <v>8.8840108895347543E-5</v>
      </c>
      <c r="J482" s="11">
        <f t="shared" si="87"/>
        <v>-3.877681911126121E-6</v>
      </c>
      <c r="K482" s="43">
        <v>8.7999999999999995E-2</v>
      </c>
      <c r="L482" s="43">
        <v>3.7000000000000002E-3</v>
      </c>
      <c r="M482" s="43">
        <v>9.169999999999999E-2</v>
      </c>
      <c r="N482" s="9">
        <f t="shared" si="94"/>
        <v>701.45985745525343</v>
      </c>
      <c r="O482" s="12">
        <f t="shared" si="88"/>
        <v>3.5654964052175718E-6</v>
      </c>
      <c r="P482" s="45">
        <f t="shared" si="95"/>
        <v>3800.9155351087229</v>
      </c>
      <c r="Q482" s="46">
        <f t="shared" si="89"/>
        <v>1.9319923346904103E-5</v>
      </c>
      <c r="R482" s="9">
        <v>175198.63</v>
      </c>
      <c r="S482" s="9">
        <v>34561.800000000003</v>
      </c>
      <c r="T482" s="9">
        <v>0</v>
      </c>
      <c r="U482" s="9"/>
      <c r="V482" s="9">
        <v>16640.349999999999</v>
      </c>
      <c r="W482" s="9">
        <v>699.57</v>
      </c>
      <c r="X482" s="9">
        <f t="shared" si="90"/>
        <v>16715.128876358409</v>
      </c>
      <c r="Y482" s="9">
        <f t="shared" si="91"/>
        <v>701.45985745525343</v>
      </c>
      <c r="Z482" s="9">
        <f t="shared" si="92"/>
        <v>3800.9155351087229</v>
      </c>
      <c r="AA482" s="9"/>
      <c r="AB482" s="9"/>
      <c r="AC482" s="9"/>
      <c r="AD482" s="9"/>
      <c r="AE482" s="9"/>
      <c r="AF482" s="9"/>
      <c r="AG482" s="9"/>
      <c r="AH482" s="9"/>
      <c r="AI482" s="9"/>
    </row>
    <row r="483" spans="1:35" x14ac:dyDescent="0.25">
      <c r="A483" s="2">
        <v>7044</v>
      </c>
      <c r="B483" s="2" t="s">
        <v>946</v>
      </c>
      <c r="C483" s="2" t="s">
        <v>571</v>
      </c>
      <c r="D483" s="8" t="s">
        <v>947</v>
      </c>
      <c r="E483" s="9">
        <f t="shared" si="84"/>
        <v>9776.1156450250783</v>
      </c>
      <c r="F483" s="10">
        <f t="shared" si="85"/>
        <v>4.9691660640112557E-5</v>
      </c>
      <c r="G483" s="9">
        <f t="shared" si="93"/>
        <v>2633.3428831720944</v>
      </c>
      <c r="H483" s="10">
        <f t="shared" si="86"/>
        <v>1.3385191588464233E-5</v>
      </c>
      <c r="I483" s="10">
        <v>5.051349875487326E-5</v>
      </c>
      <c r="J483" s="11">
        <f t="shared" si="87"/>
        <v>-8.2183811476070281E-7</v>
      </c>
      <c r="K483" s="43">
        <v>8.7999999999999995E-2</v>
      </c>
      <c r="L483" s="43">
        <v>3.7000000000000002E-3</v>
      </c>
      <c r="M483" s="43">
        <v>9.169999999999999E-2</v>
      </c>
      <c r="N483" s="9">
        <f t="shared" si="94"/>
        <v>410.3154627403465</v>
      </c>
      <c r="O483" s="12">
        <f t="shared" si="88"/>
        <v>2.0856194290479612E-6</v>
      </c>
      <c r="P483" s="45">
        <f t="shared" si="95"/>
        <v>2223.0274204317479</v>
      </c>
      <c r="Q483" s="46">
        <f t="shared" si="89"/>
        <v>1.1299572159416272E-5</v>
      </c>
      <c r="R483" s="9">
        <v>110595.27</v>
      </c>
      <c r="S483" s="9">
        <v>0</v>
      </c>
      <c r="T483" s="9">
        <v>0</v>
      </c>
      <c r="U483" s="9"/>
      <c r="V483" s="9">
        <v>9732.3799999999992</v>
      </c>
      <c r="W483" s="9">
        <v>409.21</v>
      </c>
      <c r="X483" s="9">
        <f t="shared" si="90"/>
        <v>9776.1156450250783</v>
      </c>
      <c r="Y483" s="9">
        <f t="shared" si="91"/>
        <v>410.3154627403465</v>
      </c>
      <c r="Z483" s="9">
        <f t="shared" si="92"/>
        <v>2223.0274204317479</v>
      </c>
      <c r="AA483" s="9"/>
      <c r="AB483" s="9"/>
      <c r="AC483" s="9"/>
      <c r="AD483" s="9"/>
      <c r="AE483" s="9"/>
      <c r="AF483" s="9"/>
      <c r="AG483" s="9"/>
      <c r="AH483" s="9"/>
      <c r="AI483" s="9"/>
    </row>
    <row r="484" spans="1:35" x14ac:dyDescent="0.25">
      <c r="A484" s="2">
        <v>6963</v>
      </c>
      <c r="B484" s="2" t="s">
        <v>948</v>
      </c>
      <c r="C484" s="2" t="s">
        <v>571</v>
      </c>
      <c r="D484" s="8" t="s">
        <v>949</v>
      </c>
      <c r="E484" s="9">
        <f t="shared" si="84"/>
        <v>19143.532886114906</v>
      </c>
      <c r="F484" s="10">
        <f t="shared" si="85"/>
        <v>9.7305921305641035E-5</v>
      </c>
      <c r="G484" s="9">
        <f t="shared" si="93"/>
        <v>5156.5539810665823</v>
      </c>
      <c r="H484" s="10">
        <f t="shared" si="86"/>
        <v>2.6210587088336829E-5</v>
      </c>
      <c r="I484" s="10">
        <v>9.8383148145535535E-5</v>
      </c>
      <c r="J484" s="11">
        <f t="shared" si="87"/>
        <v>-1.0772268398945008E-6</v>
      </c>
      <c r="K484" s="43">
        <v>8.7999999999999995E-2</v>
      </c>
      <c r="L484" s="43">
        <v>3.7000000000000002E-3</v>
      </c>
      <c r="M484" s="43">
        <v>9.169999999999999E-2</v>
      </c>
      <c r="N484" s="9">
        <f t="shared" si="94"/>
        <v>803.43459551320223</v>
      </c>
      <c r="O484" s="12">
        <f t="shared" si="88"/>
        <v>4.0838305024639188E-6</v>
      </c>
      <c r="P484" s="45">
        <f t="shared" si="95"/>
        <v>4353.1193855533802</v>
      </c>
      <c r="Q484" s="46">
        <f t="shared" si="89"/>
        <v>2.2126756585872909E-5</v>
      </c>
      <c r="R484" s="9">
        <v>216566.68</v>
      </c>
      <c r="S484" s="9">
        <v>35252.980000000003</v>
      </c>
      <c r="T484" s="9">
        <v>0</v>
      </c>
      <c r="U484" s="9"/>
      <c r="V484" s="9">
        <v>19057.89</v>
      </c>
      <c r="W484" s="9">
        <v>801.27</v>
      </c>
      <c r="X484" s="9">
        <f t="shared" si="90"/>
        <v>19143.532886114906</v>
      </c>
      <c r="Y484" s="9">
        <f t="shared" si="91"/>
        <v>803.43459551320223</v>
      </c>
      <c r="Z484" s="9">
        <f t="shared" si="92"/>
        <v>4353.1193855533802</v>
      </c>
      <c r="AA484" s="9"/>
      <c r="AB484" s="9"/>
      <c r="AC484" s="9"/>
      <c r="AD484" s="9"/>
      <c r="AE484" s="9"/>
      <c r="AF484" s="9"/>
      <c r="AG484" s="9"/>
      <c r="AH484" s="9"/>
      <c r="AI484" s="9"/>
    </row>
    <row r="485" spans="1:35" x14ac:dyDescent="0.25">
      <c r="A485" s="2">
        <v>6849</v>
      </c>
      <c r="B485" s="2" t="s">
        <v>950</v>
      </c>
      <c r="C485" s="2" t="s">
        <v>571</v>
      </c>
      <c r="D485" s="8" t="s">
        <v>951</v>
      </c>
      <c r="E485" s="9">
        <f t="shared" si="84"/>
        <v>22780.393196051562</v>
      </c>
      <c r="F485" s="10">
        <f t="shared" si="85"/>
        <v>1.1579195756778707E-4</v>
      </c>
      <c r="G485" s="9">
        <f t="shared" si="93"/>
        <v>6136.2847052517072</v>
      </c>
      <c r="H485" s="10">
        <f t="shared" si="86"/>
        <v>3.1190524768357394E-5</v>
      </c>
      <c r="I485" s="10">
        <v>1.3139192235959331E-4</v>
      </c>
      <c r="J485" s="11">
        <f t="shared" si="87"/>
        <v>-1.5599964791806245E-5</v>
      </c>
      <c r="K485" s="43">
        <v>8.7999999999999995E-2</v>
      </c>
      <c r="L485" s="43">
        <v>3.7000000000000002E-3</v>
      </c>
      <c r="M485" s="43">
        <v>9.169999999999999E-2</v>
      </c>
      <c r="N485" s="9">
        <f t="shared" si="94"/>
        <v>956.16608126528456</v>
      </c>
      <c r="O485" s="12">
        <f t="shared" si="88"/>
        <v>4.8601594079955173E-6</v>
      </c>
      <c r="P485" s="45">
        <f t="shared" si="95"/>
        <v>5180.1186239864228</v>
      </c>
      <c r="Q485" s="46">
        <f t="shared" si="89"/>
        <v>2.6330365360361875E-5</v>
      </c>
      <c r="R485" s="9">
        <v>257710.52</v>
      </c>
      <c r="S485" s="9">
        <v>63135</v>
      </c>
      <c r="T485" s="9">
        <v>0</v>
      </c>
      <c r="U485" s="9"/>
      <c r="V485" s="9">
        <v>22678.48</v>
      </c>
      <c r="W485" s="9">
        <v>953.59</v>
      </c>
      <c r="X485" s="9">
        <f t="shared" si="90"/>
        <v>22780.393196051562</v>
      </c>
      <c r="Y485" s="9">
        <f t="shared" si="91"/>
        <v>956.16608126528456</v>
      </c>
      <c r="Z485" s="9">
        <f t="shared" si="92"/>
        <v>5180.1186239864228</v>
      </c>
      <c r="AA485" s="9"/>
      <c r="AB485" s="9"/>
      <c r="AC485" s="9"/>
      <c r="AD485" s="9"/>
      <c r="AE485" s="9"/>
      <c r="AF485" s="9"/>
      <c r="AG485" s="9"/>
      <c r="AH485" s="9"/>
      <c r="AI485" s="9"/>
    </row>
    <row r="486" spans="1:35" x14ac:dyDescent="0.25">
      <c r="A486" s="2">
        <v>6846</v>
      </c>
      <c r="B486" s="2" t="s">
        <v>952</v>
      </c>
      <c r="C486" s="2" t="s">
        <v>571</v>
      </c>
      <c r="D486" s="8" t="s">
        <v>953</v>
      </c>
      <c r="E486" s="9">
        <f t="shared" si="84"/>
        <v>269580.02668596583</v>
      </c>
      <c r="F486" s="10">
        <f t="shared" si="85"/>
        <v>1.3702660328336507E-3</v>
      </c>
      <c r="G486" s="9">
        <f t="shared" si="93"/>
        <v>72615.060931757151</v>
      </c>
      <c r="H486" s="10">
        <f t="shared" si="86"/>
        <v>3.6909986503875028E-4</v>
      </c>
      <c r="I486" s="10">
        <v>1.3518070934367297E-3</v>
      </c>
      <c r="J486" s="11">
        <f t="shared" si="87"/>
        <v>1.8458939396920988E-5</v>
      </c>
      <c r="K486" s="43">
        <v>8.7999999999999995E-2</v>
      </c>
      <c r="L486" s="43">
        <v>3.7000000000000002E-3</v>
      </c>
      <c r="M486" s="43">
        <v>9.169999999999999E-2</v>
      </c>
      <c r="N486" s="9">
        <f t="shared" si="94"/>
        <v>11314.252606255079</v>
      </c>
      <c r="O486" s="12">
        <f t="shared" si="88"/>
        <v>5.7509958077536029E-5</v>
      </c>
      <c r="P486" s="45">
        <f t="shared" si="95"/>
        <v>61300.808325502076</v>
      </c>
      <c r="Q486" s="46">
        <f t="shared" si="89"/>
        <v>3.1158990696121428E-4</v>
      </c>
      <c r="R486" s="9">
        <v>3045641.91</v>
      </c>
      <c r="S486" s="9">
        <v>246408.4</v>
      </c>
      <c r="T486" s="9">
        <v>0</v>
      </c>
      <c r="U486" s="9"/>
      <c r="V486" s="9">
        <v>268374</v>
      </c>
      <c r="W486" s="9">
        <v>11283.77</v>
      </c>
      <c r="X486" s="9">
        <f t="shared" si="90"/>
        <v>269580.02668596583</v>
      </c>
      <c r="Y486" s="9">
        <f t="shared" si="91"/>
        <v>11314.252606255079</v>
      </c>
      <c r="Z486" s="9">
        <f t="shared" si="92"/>
        <v>61300.808325502076</v>
      </c>
      <c r="AA486" s="9"/>
      <c r="AB486" s="9"/>
      <c r="AC486" s="9"/>
      <c r="AD486" s="9"/>
      <c r="AE486" s="9"/>
      <c r="AF486" s="9"/>
      <c r="AG486" s="9"/>
      <c r="AH486" s="9"/>
      <c r="AI486" s="9"/>
    </row>
    <row r="487" spans="1:35" x14ac:dyDescent="0.25">
      <c r="A487" s="2">
        <v>6844</v>
      </c>
      <c r="B487" s="2" t="s">
        <v>954</v>
      </c>
      <c r="C487" s="2" t="s">
        <v>571</v>
      </c>
      <c r="D487" s="8" t="s">
        <v>955</v>
      </c>
      <c r="E487" s="9">
        <f t="shared" si="84"/>
        <v>66386.57522734793</v>
      </c>
      <c r="F487" s="10">
        <f t="shared" si="85"/>
        <v>3.3744068575287538E-4</v>
      </c>
      <c r="G487" s="9">
        <f t="shared" si="93"/>
        <v>17882.157789285931</v>
      </c>
      <c r="H487" s="10">
        <f t="shared" si="86"/>
        <v>9.0894394935920624E-5</v>
      </c>
      <c r="I487" s="10">
        <v>3.266538524979527E-4</v>
      </c>
      <c r="J487" s="11">
        <f t="shared" si="87"/>
        <v>1.0786833254922677E-5</v>
      </c>
      <c r="K487" s="43">
        <v>8.7999999999999995E-2</v>
      </c>
      <c r="L487" s="43">
        <v>3.7000000000000002E-3</v>
      </c>
      <c r="M487" s="43">
        <v>9.169999999999999E-2</v>
      </c>
      <c r="N487" s="9">
        <f t="shared" si="94"/>
        <v>2786.2666974032049</v>
      </c>
      <c r="O487" s="12">
        <f t="shared" si="88"/>
        <v>1.4162498093060566E-5</v>
      </c>
      <c r="P487" s="45">
        <f t="shared" si="95"/>
        <v>15095.891091882728</v>
      </c>
      <c r="Q487" s="46">
        <f t="shared" si="89"/>
        <v>7.6731896842860062E-5</v>
      </c>
      <c r="R487" s="9">
        <v>751016.93</v>
      </c>
      <c r="S487" s="9">
        <v>113055.32</v>
      </c>
      <c r="T487" s="9">
        <v>0</v>
      </c>
      <c r="U487" s="9"/>
      <c r="V487" s="9">
        <v>66089.58</v>
      </c>
      <c r="W487" s="9">
        <v>2778.76</v>
      </c>
      <c r="X487" s="9">
        <f t="shared" si="90"/>
        <v>66386.57522734793</v>
      </c>
      <c r="Y487" s="9">
        <f t="shared" si="91"/>
        <v>2786.2666974032049</v>
      </c>
      <c r="Z487" s="9">
        <f t="shared" si="92"/>
        <v>15095.891091882728</v>
      </c>
      <c r="AA487" s="9"/>
      <c r="AB487" s="9"/>
      <c r="AC487" s="9"/>
      <c r="AD487" s="9"/>
      <c r="AE487" s="9"/>
      <c r="AF487" s="9"/>
      <c r="AG487" s="9"/>
      <c r="AH487" s="9"/>
      <c r="AI487" s="9"/>
    </row>
    <row r="488" spans="1:35" x14ac:dyDescent="0.25">
      <c r="A488" s="2">
        <v>6843</v>
      </c>
      <c r="B488" s="2" t="s">
        <v>956</v>
      </c>
      <c r="C488" s="2" t="s">
        <v>571</v>
      </c>
      <c r="D488" s="8" t="s">
        <v>957</v>
      </c>
      <c r="E488" s="9">
        <f t="shared" si="84"/>
        <v>171025.06898787222</v>
      </c>
      <c r="F488" s="10">
        <f t="shared" si="85"/>
        <v>8.693145619059811E-4</v>
      </c>
      <c r="G488" s="9">
        <f t="shared" si="93"/>
        <v>46067.566254141311</v>
      </c>
      <c r="H488" s="10">
        <f t="shared" si="86"/>
        <v>2.341598597988781E-4</v>
      </c>
      <c r="I488" s="10">
        <v>9.326072648005926E-4</v>
      </c>
      <c r="J488" s="11">
        <f t="shared" si="87"/>
        <v>-6.3292702894611496E-5</v>
      </c>
      <c r="K488" s="43">
        <v>8.7999999999999995E-2</v>
      </c>
      <c r="L488" s="43">
        <v>3.7000000000000002E-3</v>
      </c>
      <c r="M488" s="43">
        <v>9.169999999999999E-2</v>
      </c>
      <c r="N488" s="9">
        <f t="shared" si="94"/>
        <v>7177.5375611249692</v>
      </c>
      <c r="O488" s="12">
        <f t="shared" si="88"/>
        <v>3.648317733440316E-5</v>
      </c>
      <c r="P488" s="45">
        <f t="shared" si="95"/>
        <v>38890.028693016342</v>
      </c>
      <c r="Q488" s="46">
        <f t="shared" si="89"/>
        <v>1.9767668246447494E-4</v>
      </c>
      <c r="R488" s="9">
        <v>1934769.63</v>
      </c>
      <c r="S488" s="9">
        <v>0</v>
      </c>
      <c r="T488" s="9">
        <v>0</v>
      </c>
      <c r="U488" s="9"/>
      <c r="V488" s="9">
        <v>170259.95</v>
      </c>
      <c r="W488" s="9">
        <v>7158.2</v>
      </c>
      <c r="X488" s="9">
        <f t="shared" si="90"/>
        <v>171025.06898787222</v>
      </c>
      <c r="Y488" s="9">
        <f t="shared" si="91"/>
        <v>7177.5375611249692</v>
      </c>
      <c r="Z488" s="9">
        <f t="shared" si="92"/>
        <v>38890.028693016342</v>
      </c>
      <c r="AA488" s="9"/>
      <c r="AB488" s="9"/>
      <c r="AC488" s="9"/>
      <c r="AD488" s="9"/>
      <c r="AE488" s="9"/>
      <c r="AF488" s="9"/>
      <c r="AG488" s="9"/>
      <c r="AH488" s="9"/>
      <c r="AI488" s="9"/>
    </row>
    <row r="489" spans="1:35" x14ac:dyDescent="0.25">
      <c r="A489" s="2">
        <v>6847</v>
      </c>
      <c r="B489" s="2" t="s">
        <v>958</v>
      </c>
      <c r="C489" s="2" t="s">
        <v>571</v>
      </c>
      <c r="D489" s="8" t="s">
        <v>959</v>
      </c>
      <c r="E489" s="9">
        <f t="shared" si="84"/>
        <v>18929.475251296408</v>
      </c>
      <c r="F489" s="10">
        <f t="shared" si="85"/>
        <v>9.6217873687030984E-5</v>
      </c>
      <c r="G489" s="9">
        <f t="shared" si="93"/>
        <v>5098.9044386045616</v>
      </c>
      <c r="H489" s="10">
        <f t="shared" si="86"/>
        <v>2.5917556440572519E-5</v>
      </c>
      <c r="I489" s="10">
        <v>9.9178706502455786E-5</v>
      </c>
      <c r="J489" s="11">
        <f t="shared" si="87"/>
        <v>-2.9608328154248029E-6</v>
      </c>
      <c r="K489" s="43">
        <v>8.7999999999999995E-2</v>
      </c>
      <c r="L489" s="43">
        <v>3.7000000000000002E-3</v>
      </c>
      <c r="M489" s="43">
        <v>9.169999999999999E-2</v>
      </c>
      <c r="N489" s="9">
        <f t="shared" si="94"/>
        <v>794.46041748352036</v>
      </c>
      <c r="O489" s="12">
        <f t="shared" si="88"/>
        <v>4.0382150632273918E-6</v>
      </c>
      <c r="P489" s="45">
        <f t="shared" si="95"/>
        <v>4304.4440211210413</v>
      </c>
      <c r="Q489" s="46">
        <f t="shared" si="89"/>
        <v>2.1879341377345129E-5</v>
      </c>
      <c r="R489" s="9">
        <v>214144.88</v>
      </c>
      <c r="S489" s="9">
        <v>0</v>
      </c>
      <c r="T489" s="9">
        <v>0</v>
      </c>
      <c r="U489" s="9"/>
      <c r="V489" s="9">
        <v>18844.79</v>
      </c>
      <c r="W489" s="9">
        <v>792.32</v>
      </c>
      <c r="X489" s="9">
        <f t="shared" si="90"/>
        <v>18929.475251296408</v>
      </c>
      <c r="Y489" s="9">
        <f t="shared" si="91"/>
        <v>794.46041748352036</v>
      </c>
      <c r="Z489" s="9">
        <f t="shared" si="92"/>
        <v>4304.4440211210413</v>
      </c>
      <c r="AA489" s="9"/>
      <c r="AB489" s="9"/>
      <c r="AC489" s="9"/>
      <c r="AD489" s="9"/>
      <c r="AE489" s="9"/>
      <c r="AF489" s="9"/>
      <c r="AG489" s="9"/>
      <c r="AH489" s="9"/>
      <c r="AI489" s="9"/>
    </row>
    <row r="490" spans="1:35" x14ac:dyDescent="0.25">
      <c r="A490" s="2">
        <v>6845</v>
      </c>
      <c r="B490" s="2" t="s">
        <v>960</v>
      </c>
      <c r="C490" s="2" t="s">
        <v>571</v>
      </c>
      <c r="D490" s="8" t="s">
        <v>961</v>
      </c>
      <c r="E490" s="9">
        <f t="shared" si="84"/>
        <v>18829.518070438648</v>
      </c>
      <c r="F490" s="10">
        <f t="shared" si="85"/>
        <v>9.5709794763859299E-5</v>
      </c>
      <c r="G490" s="9">
        <f t="shared" si="93"/>
        <v>5072.0536992313182</v>
      </c>
      <c r="H490" s="10">
        <f t="shared" si="86"/>
        <v>2.578107505294181E-5</v>
      </c>
      <c r="I490" s="10">
        <v>7.2010128627238143E-5</v>
      </c>
      <c r="J490" s="11">
        <f t="shared" si="87"/>
        <v>2.3699666136621156E-5</v>
      </c>
      <c r="K490" s="43">
        <v>8.7999999999999995E-2</v>
      </c>
      <c r="L490" s="43">
        <v>3.7000000000000002E-3</v>
      </c>
      <c r="M490" s="43">
        <v>9.169999999999999E-2</v>
      </c>
      <c r="N490" s="9">
        <f t="shared" si="94"/>
        <v>790.33931450005753</v>
      </c>
      <c r="O490" s="12">
        <f t="shared" si="88"/>
        <v>4.0172676380584387E-6</v>
      </c>
      <c r="P490" s="45">
        <f t="shared" si="95"/>
        <v>4281.7143847312609</v>
      </c>
      <c r="Q490" s="46">
        <f t="shared" si="89"/>
        <v>2.1763807414883371E-5</v>
      </c>
      <c r="R490" s="9">
        <v>213013.67</v>
      </c>
      <c r="S490" s="9">
        <v>0</v>
      </c>
      <c r="T490" s="9">
        <v>0</v>
      </c>
      <c r="U490" s="9"/>
      <c r="V490" s="9">
        <v>18745.28</v>
      </c>
      <c r="W490" s="9">
        <v>788.21</v>
      </c>
      <c r="X490" s="9">
        <f t="shared" si="90"/>
        <v>18829.518070438648</v>
      </c>
      <c r="Y490" s="9">
        <f t="shared" si="91"/>
        <v>790.33931450005753</v>
      </c>
      <c r="Z490" s="9">
        <f t="shared" si="92"/>
        <v>4281.7143847312609</v>
      </c>
      <c r="AA490" s="9"/>
      <c r="AB490" s="9"/>
      <c r="AC490" s="9"/>
      <c r="AD490" s="9"/>
      <c r="AE490" s="9"/>
      <c r="AF490" s="9"/>
      <c r="AG490" s="9"/>
      <c r="AH490" s="9"/>
      <c r="AI490" s="9"/>
    </row>
    <row r="491" spans="1:35" x14ac:dyDescent="0.25">
      <c r="A491" s="2">
        <v>6853</v>
      </c>
      <c r="B491" s="2" t="s">
        <v>962</v>
      </c>
      <c r="C491" s="2" t="s">
        <v>571</v>
      </c>
      <c r="D491" s="8" t="s">
        <v>963</v>
      </c>
      <c r="E491" s="9">
        <f t="shared" si="84"/>
        <v>35931.196261817488</v>
      </c>
      <c r="F491" s="10">
        <f t="shared" si="85"/>
        <v>1.8263703866311365E-4</v>
      </c>
      <c r="G491" s="9">
        <f t="shared" si="93"/>
        <v>9678.6519628188435</v>
      </c>
      <c r="H491" s="10">
        <f t="shared" si="86"/>
        <v>4.9196256085094571E-5</v>
      </c>
      <c r="I491" s="10">
        <v>1.9129793355002328E-4</v>
      </c>
      <c r="J491" s="11">
        <f t="shared" si="87"/>
        <v>-8.660894886909626E-6</v>
      </c>
      <c r="K491" s="43">
        <v>8.7999999999999995E-2</v>
      </c>
      <c r="L491" s="43">
        <v>3.7000000000000002E-3</v>
      </c>
      <c r="M491" s="43">
        <v>9.169999999999999E-2</v>
      </c>
      <c r="N491" s="9">
        <f t="shared" si="94"/>
        <v>1508.1231516562293</v>
      </c>
      <c r="O491" s="12">
        <f t="shared" si="88"/>
        <v>7.6657382724123967E-6</v>
      </c>
      <c r="P491" s="45">
        <f t="shared" si="95"/>
        <v>8170.5288111626151</v>
      </c>
      <c r="Q491" s="46">
        <f t="shared" si="89"/>
        <v>4.1530517812682181E-5</v>
      </c>
      <c r="R491" s="9">
        <v>406482.77</v>
      </c>
      <c r="S491" s="9">
        <v>10087.719999999999</v>
      </c>
      <c r="T491" s="9">
        <v>0</v>
      </c>
      <c r="U491" s="9"/>
      <c r="V491" s="9">
        <v>35770.449999999997</v>
      </c>
      <c r="W491" s="9">
        <v>1504.06</v>
      </c>
      <c r="X491" s="9">
        <f t="shared" si="90"/>
        <v>35931.196261817488</v>
      </c>
      <c r="Y491" s="9">
        <f t="shared" si="91"/>
        <v>1508.1231516562293</v>
      </c>
      <c r="Z491" s="9">
        <f t="shared" si="92"/>
        <v>8170.5288111626151</v>
      </c>
      <c r="AA491" s="9"/>
      <c r="AB491" s="9"/>
      <c r="AC491" s="9"/>
      <c r="AD491" s="9"/>
      <c r="AE491" s="9"/>
      <c r="AF491" s="9"/>
      <c r="AG491" s="9"/>
      <c r="AH491" s="9"/>
      <c r="AI491" s="9"/>
    </row>
    <row r="492" spans="1:35" x14ac:dyDescent="0.25">
      <c r="A492" s="2">
        <v>7054</v>
      </c>
      <c r="B492" s="2" t="s">
        <v>964</v>
      </c>
      <c r="C492" s="2" t="s">
        <v>571</v>
      </c>
      <c r="D492" s="8" t="s">
        <v>965</v>
      </c>
      <c r="E492" s="9">
        <f t="shared" si="84"/>
        <v>44550.496634377181</v>
      </c>
      <c r="F492" s="10">
        <f t="shared" si="85"/>
        <v>2.2644864693581153E-4</v>
      </c>
      <c r="G492" s="9">
        <f t="shared" si="93"/>
        <v>12000.281202364557</v>
      </c>
      <c r="H492" s="10">
        <f t="shared" si="86"/>
        <v>6.0997017910408697E-5</v>
      </c>
      <c r="I492" s="10">
        <v>2.2673535206655605E-4</v>
      </c>
      <c r="J492" s="11">
        <f t="shared" si="87"/>
        <v>-2.8670513074451477E-7</v>
      </c>
      <c r="K492" s="43">
        <v>8.7999999999999995E-2</v>
      </c>
      <c r="L492" s="43">
        <v>3.7000000000000002E-3</v>
      </c>
      <c r="M492" s="43">
        <v>9.169999999999999E-2</v>
      </c>
      <c r="N492" s="9">
        <f t="shared" si="94"/>
        <v>1869.777512745128</v>
      </c>
      <c r="O492" s="12">
        <f t="shared" si="88"/>
        <v>9.5040149901588326E-6</v>
      </c>
      <c r="P492" s="45">
        <f t="shared" si="95"/>
        <v>10130.503689619429</v>
      </c>
      <c r="Q492" s="46">
        <f t="shared" si="89"/>
        <v>5.1493002920249867E-5</v>
      </c>
      <c r="R492" s="9">
        <v>503990.48</v>
      </c>
      <c r="S492" s="9">
        <v>0</v>
      </c>
      <c r="T492" s="9">
        <v>0</v>
      </c>
      <c r="U492" s="9"/>
      <c r="V492" s="9">
        <v>44351.19</v>
      </c>
      <c r="W492" s="9">
        <v>1864.74</v>
      </c>
      <c r="X492" s="9">
        <f t="shared" si="90"/>
        <v>44550.496634377181</v>
      </c>
      <c r="Y492" s="9">
        <f t="shared" si="91"/>
        <v>1869.777512745128</v>
      </c>
      <c r="Z492" s="9">
        <f t="shared" si="92"/>
        <v>10130.503689619429</v>
      </c>
      <c r="AA492" s="9"/>
      <c r="AB492" s="9"/>
      <c r="AC492" s="9"/>
      <c r="AD492" s="9"/>
      <c r="AE492" s="9"/>
      <c r="AF492" s="9"/>
      <c r="AG492" s="9"/>
      <c r="AH492" s="9"/>
      <c r="AI492" s="9"/>
    </row>
    <row r="493" spans="1:35" x14ac:dyDescent="0.25">
      <c r="A493" s="2">
        <v>6964</v>
      </c>
      <c r="B493" s="2" t="s">
        <v>966</v>
      </c>
      <c r="C493" s="2" t="s">
        <v>571</v>
      </c>
      <c r="D493" s="8" t="s">
        <v>967</v>
      </c>
      <c r="E493" s="9">
        <f t="shared" si="84"/>
        <v>18326.919583430503</v>
      </c>
      <c r="F493" s="10">
        <f t="shared" si="85"/>
        <v>9.3155103886470578E-5</v>
      </c>
      <c r="G493" s="9">
        <f t="shared" si="93"/>
        <v>4936.65908795624</v>
      </c>
      <c r="H493" s="10">
        <f t="shared" si="86"/>
        <v>2.5092868885965367E-5</v>
      </c>
      <c r="I493" s="10">
        <v>9.6392819675161223E-5</v>
      </c>
      <c r="J493" s="11">
        <f t="shared" si="87"/>
        <v>-3.2377157886906449E-6</v>
      </c>
      <c r="K493" s="43">
        <v>8.7999999999999995E-2</v>
      </c>
      <c r="L493" s="43">
        <v>3.7000000000000002E-3</v>
      </c>
      <c r="M493" s="43">
        <v>9.169999999999999E-2</v>
      </c>
      <c r="N493" s="9">
        <f t="shared" si="94"/>
        <v>769.23244885482814</v>
      </c>
      <c r="O493" s="12">
        <f t="shared" si="88"/>
        <v>3.9099821636529748E-6</v>
      </c>
      <c r="P493" s="45">
        <f t="shared" si="95"/>
        <v>4167.4266391014116</v>
      </c>
      <c r="Q493" s="46">
        <f t="shared" si="89"/>
        <v>2.1182886722312389E-5</v>
      </c>
      <c r="R493" s="9">
        <v>207325.44999999998</v>
      </c>
      <c r="S493" s="9">
        <v>0</v>
      </c>
      <c r="T493" s="9">
        <v>0</v>
      </c>
      <c r="U493" s="9"/>
      <c r="V493" s="9">
        <v>18244.929999999997</v>
      </c>
      <c r="W493" s="9">
        <v>767.16</v>
      </c>
      <c r="X493" s="9">
        <f t="shared" si="90"/>
        <v>18326.919583430503</v>
      </c>
      <c r="Y493" s="9">
        <f t="shared" si="91"/>
        <v>769.23244885482814</v>
      </c>
      <c r="Z493" s="9">
        <f t="shared" si="92"/>
        <v>4167.4266391014116</v>
      </c>
      <c r="AA493" s="9"/>
      <c r="AB493" s="9"/>
      <c r="AC493" s="9"/>
      <c r="AD493" s="9"/>
      <c r="AE493" s="9"/>
      <c r="AF493" s="9"/>
      <c r="AG493" s="9"/>
      <c r="AH493" s="9"/>
      <c r="AI493" s="9"/>
    </row>
    <row r="494" spans="1:35" x14ac:dyDescent="0.25">
      <c r="A494" s="2">
        <v>6952</v>
      </c>
      <c r="B494" s="2" t="s">
        <v>968</v>
      </c>
      <c r="C494" s="2" t="s">
        <v>571</v>
      </c>
      <c r="D494" s="8" t="s">
        <v>969</v>
      </c>
      <c r="E494" s="9">
        <f t="shared" si="84"/>
        <v>19127.260086095852</v>
      </c>
      <c r="F494" s="10">
        <f t="shared" si="85"/>
        <v>9.7223207221072808E-5</v>
      </c>
      <c r="G494" s="9">
        <f t="shared" si="93"/>
        <v>5152.1317032928846</v>
      </c>
      <c r="H494" s="10">
        <f t="shared" si="86"/>
        <v>2.6188108802035179E-5</v>
      </c>
      <c r="I494" s="10">
        <v>9.0063106102697925E-5</v>
      </c>
      <c r="J494" s="11">
        <f t="shared" si="87"/>
        <v>7.1601011183748827E-6</v>
      </c>
      <c r="K494" s="43">
        <v>8.7999999999999995E-2</v>
      </c>
      <c r="L494" s="43">
        <v>3.7000000000000002E-3</v>
      </c>
      <c r="M494" s="43">
        <v>9.169999999999999E-2</v>
      </c>
      <c r="N494" s="9">
        <f t="shared" si="94"/>
        <v>802.71265046500434</v>
      </c>
      <c r="O494" s="12">
        <f t="shared" si="88"/>
        <v>4.0801608805365106E-6</v>
      </c>
      <c r="P494" s="45">
        <f t="shared" si="95"/>
        <v>4349.4190528278805</v>
      </c>
      <c r="Q494" s="46">
        <f t="shared" si="89"/>
        <v>2.2107947921498671E-5</v>
      </c>
      <c r="R494" s="9">
        <v>196575.08</v>
      </c>
      <c r="S494" s="9">
        <v>0</v>
      </c>
      <c r="T494" s="9">
        <v>0</v>
      </c>
      <c r="U494" s="9"/>
      <c r="V494" s="9">
        <v>19041.689999999999</v>
      </c>
      <c r="W494" s="9">
        <v>800.55</v>
      </c>
      <c r="X494" s="9">
        <f t="shared" si="90"/>
        <v>19127.260086095852</v>
      </c>
      <c r="Y494" s="9">
        <f t="shared" si="91"/>
        <v>802.71265046500434</v>
      </c>
      <c r="Z494" s="9">
        <f t="shared" si="92"/>
        <v>4349.4190528278805</v>
      </c>
      <c r="AA494" s="9"/>
      <c r="AB494" s="9"/>
      <c r="AC494" s="9"/>
      <c r="AD494" s="9"/>
      <c r="AE494" s="9"/>
      <c r="AF494" s="9"/>
      <c r="AG494" s="9"/>
      <c r="AH494" s="9"/>
      <c r="AI494" s="9"/>
    </row>
    <row r="495" spans="1:35" x14ac:dyDescent="0.25">
      <c r="A495" s="2">
        <v>6981</v>
      </c>
      <c r="B495" s="2" t="s">
        <v>970</v>
      </c>
      <c r="C495" s="2" t="s">
        <v>571</v>
      </c>
      <c r="D495" s="8" t="s">
        <v>971</v>
      </c>
      <c r="E495" s="9">
        <f t="shared" si="84"/>
        <v>32942.063707207024</v>
      </c>
      <c r="F495" s="10">
        <f t="shared" si="85"/>
        <v>1.6744338037332008E-4</v>
      </c>
      <c r="G495" s="9">
        <f t="shared" si="93"/>
        <v>8873.363625624499</v>
      </c>
      <c r="H495" s="10">
        <f t="shared" si="86"/>
        <v>4.5103003077222726E-5</v>
      </c>
      <c r="I495" s="10">
        <v>1.3875293296976903E-4</v>
      </c>
      <c r="J495" s="11">
        <f t="shared" si="87"/>
        <v>2.8690447403551054E-5</v>
      </c>
      <c r="K495" s="43">
        <v>8.7999999999999995E-2</v>
      </c>
      <c r="L495" s="43">
        <v>3.7000000000000002E-3</v>
      </c>
      <c r="M495" s="43">
        <v>9.169999999999999E-2</v>
      </c>
      <c r="N495" s="9">
        <f t="shared" si="94"/>
        <v>1382.5448213280335</v>
      </c>
      <c r="O495" s="12">
        <f t="shared" si="88"/>
        <v>7.0274279249283014E-6</v>
      </c>
      <c r="P495" s="45">
        <f t="shared" si="95"/>
        <v>7490.8188042964657</v>
      </c>
      <c r="Q495" s="46">
        <f t="shared" si="89"/>
        <v>3.8075575152294427E-5</v>
      </c>
      <c r="R495" s="9">
        <v>372666.7</v>
      </c>
      <c r="S495" s="9">
        <v>0</v>
      </c>
      <c r="T495" s="9">
        <v>0</v>
      </c>
      <c r="U495" s="9"/>
      <c r="V495" s="9">
        <v>32794.69</v>
      </c>
      <c r="W495" s="9">
        <v>1378.82</v>
      </c>
      <c r="X495" s="9">
        <f t="shared" si="90"/>
        <v>32942.063707207024</v>
      </c>
      <c r="Y495" s="9">
        <f t="shared" si="91"/>
        <v>1382.5448213280335</v>
      </c>
      <c r="Z495" s="9">
        <f t="shared" si="92"/>
        <v>7490.8188042964657</v>
      </c>
      <c r="AA495" s="9"/>
      <c r="AB495" s="9"/>
      <c r="AC495" s="9"/>
      <c r="AD495" s="9"/>
      <c r="AE495" s="9"/>
      <c r="AF495" s="9"/>
      <c r="AG495" s="9"/>
      <c r="AH495" s="9"/>
      <c r="AI495" s="9"/>
    </row>
    <row r="496" spans="1:35" x14ac:dyDescent="0.25">
      <c r="A496" s="2">
        <v>6867</v>
      </c>
      <c r="B496" s="2" t="s">
        <v>972</v>
      </c>
      <c r="C496" s="2" t="s">
        <v>571</v>
      </c>
      <c r="D496" s="8" t="s">
        <v>973</v>
      </c>
      <c r="E496" s="9">
        <f t="shared" si="84"/>
        <v>19891.649754645041</v>
      </c>
      <c r="F496" s="10">
        <f t="shared" si="85"/>
        <v>1.0110857369847162E-4</v>
      </c>
      <c r="G496" s="9">
        <f t="shared" si="93"/>
        <v>5358.1659204590333</v>
      </c>
      <c r="H496" s="10">
        <f t="shared" si="86"/>
        <v>2.7235373663808943E-5</v>
      </c>
      <c r="I496" s="10">
        <v>8.9364963054788335E-5</v>
      </c>
      <c r="J496" s="11">
        <f t="shared" si="87"/>
        <v>1.1743610643683282E-5</v>
      </c>
      <c r="K496" s="43">
        <v>8.7999999999999995E-2</v>
      </c>
      <c r="L496" s="43">
        <v>3.7000000000000002E-3</v>
      </c>
      <c r="M496" s="43">
        <v>9.169999999999999E-2</v>
      </c>
      <c r="N496" s="9">
        <f t="shared" si="94"/>
        <v>834.92944824083418</v>
      </c>
      <c r="O496" s="12">
        <f t="shared" si="88"/>
        <v>4.2439177590470822E-6</v>
      </c>
      <c r="P496" s="45">
        <f t="shared" si="95"/>
        <v>4523.2364722181992</v>
      </c>
      <c r="Q496" s="46">
        <f t="shared" si="89"/>
        <v>2.2991455904761863E-5</v>
      </c>
      <c r="R496" s="9">
        <v>225029.5</v>
      </c>
      <c r="S496" s="9">
        <v>52585.3</v>
      </c>
      <c r="T496" s="9">
        <v>0</v>
      </c>
      <c r="U496" s="9"/>
      <c r="V496" s="9">
        <v>19802.66</v>
      </c>
      <c r="W496" s="9">
        <v>832.68</v>
      </c>
      <c r="X496" s="9">
        <f t="shared" si="90"/>
        <v>19891.649754645041</v>
      </c>
      <c r="Y496" s="9">
        <f t="shared" si="91"/>
        <v>834.92944824083418</v>
      </c>
      <c r="Z496" s="9">
        <f t="shared" si="92"/>
        <v>4523.2364722181992</v>
      </c>
      <c r="AA496" s="9"/>
      <c r="AB496" s="9"/>
      <c r="AC496" s="9"/>
      <c r="AD496" s="9"/>
      <c r="AE496" s="9"/>
      <c r="AF496" s="9"/>
      <c r="AG496" s="9"/>
      <c r="AH496" s="9"/>
      <c r="AI496" s="9"/>
    </row>
    <row r="497" spans="1:35" x14ac:dyDescent="0.25">
      <c r="A497" s="2">
        <v>6859</v>
      </c>
      <c r="B497" s="2" t="s">
        <v>974</v>
      </c>
      <c r="C497" s="2" t="s">
        <v>571</v>
      </c>
      <c r="D497" s="8" t="s">
        <v>975</v>
      </c>
      <c r="E497" s="9">
        <f t="shared" si="84"/>
        <v>198649.40263749578</v>
      </c>
      <c r="F497" s="10">
        <f t="shared" si="85"/>
        <v>1.0097281027201062E-3</v>
      </c>
      <c r="G497" s="9">
        <f t="shared" si="93"/>
        <v>53508.620349597033</v>
      </c>
      <c r="H497" s="10">
        <f t="shared" si="86"/>
        <v>2.7198248264236605E-4</v>
      </c>
      <c r="I497" s="10">
        <v>9.8938632946529628E-4</v>
      </c>
      <c r="J497" s="11">
        <f t="shared" si="87"/>
        <v>2.0341773254809901E-5</v>
      </c>
      <c r="K497" s="43">
        <v>8.7999999999999995E-2</v>
      </c>
      <c r="L497" s="43">
        <v>3.7000000000000002E-3</v>
      </c>
      <c r="M497" s="43">
        <v>9.169999999999999E-2</v>
      </c>
      <c r="N497" s="9">
        <f t="shared" si="94"/>
        <v>8336.9913355453045</v>
      </c>
      <c r="O497" s="12">
        <f t="shared" si="88"/>
        <v>4.2376641116791256E-5</v>
      </c>
      <c r="P497" s="45">
        <f t="shared" si="95"/>
        <v>45171.62901405173</v>
      </c>
      <c r="Q497" s="46">
        <f t="shared" si="89"/>
        <v>2.296058415255748E-4</v>
      </c>
      <c r="R497" s="9">
        <v>2247209.7200000002</v>
      </c>
      <c r="S497" s="9">
        <v>181126.71</v>
      </c>
      <c r="T497" s="9">
        <v>0</v>
      </c>
      <c r="U497" s="9"/>
      <c r="V497" s="9">
        <v>197760.7</v>
      </c>
      <c r="W497" s="9">
        <v>8314.5300000000007</v>
      </c>
      <c r="X497" s="9">
        <f t="shared" si="90"/>
        <v>198649.40263749578</v>
      </c>
      <c r="Y497" s="9">
        <f t="shared" si="91"/>
        <v>8336.9913355453045</v>
      </c>
      <c r="Z497" s="9">
        <f t="shared" si="92"/>
        <v>45171.62901405173</v>
      </c>
      <c r="AA497" s="9"/>
      <c r="AB497" s="9"/>
      <c r="AC497" s="9"/>
      <c r="AD497" s="9"/>
      <c r="AE497" s="9"/>
      <c r="AF497" s="9"/>
      <c r="AG497" s="9"/>
      <c r="AH497" s="9"/>
      <c r="AI497" s="9"/>
    </row>
    <row r="498" spans="1:35" x14ac:dyDescent="0.25">
      <c r="A498" s="2">
        <v>6854</v>
      </c>
      <c r="B498" s="2" t="s">
        <v>976</v>
      </c>
      <c r="C498" s="2" t="s">
        <v>571</v>
      </c>
      <c r="D498" s="8" t="s">
        <v>977</v>
      </c>
      <c r="E498" s="9">
        <f t="shared" si="84"/>
        <v>31058.527284755062</v>
      </c>
      <c r="F498" s="10">
        <f t="shared" si="85"/>
        <v>1.5786942931685888E-4</v>
      </c>
      <c r="G498" s="9">
        <f t="shared" si="93"/>
        <v>8365.9862124651918</v>
      </c>
      <c r="H498" s="10">
        <f t="shared" si="86"/>
        <v>4.2524021082057732E-5</v>
      </c>
      <c r="I498" s="10">
        <v>1.5822140369892482E-4</v>
      </c>
      <c r="J498" s="11">
        <f t="shared" si="87"/>
        <v>-3.5197438206594216E-7</v>
      </c>
      <c r="K498" s="43">
        <v>8.7999999999999995E-2</v>
      </c>
      <c r="L498" s="43">
        <v>3.7000000000000002E-3</v>
      </c>
      <c r="M498" s="43">
        <v>9.169999999999999E-2</v>
      </c>
      <c r="N498" s="9">
        <f t="shared" si="94"/>
        <v>1303.4717845212506</v>
      </c>
      <c r="O498" s="12">
        <f t="shared" si="88"/>
        <v>6.6255023899347242E-6</v>
      </c>
      <c r="P498" s="45">
        <f t="shared" si="95"/>
        <v>7062.5144279439419</v>
      </c>
      <c r="Q498" s="46">
        <f t="shared" si="89"/>
        <v>3.5898518692123013E-5</v>
      </c>
      <c r="R498" s="9">
        <v>337735.93</v>
      </c>
      <c r="S498" s="9">
        <v>0</v>
      </c>
      <c r="T498" s="9">
        <v>0</v>
      </c>
      <c r="U498" s="9"/>
      <c r="V498" s="9">
        <v>30919.58</v>
      </c>
      <c r="W498" s="9">
        <v>1299.96</v>
      </c>
      <c r="X498" s="9">
        <f t="shared" si="90"/>
        <v>31058.527284755062</v>
      </c>
      <c r="Y498" s="9">
        <f t="shared" si="91"/>
        <v>1303.4717845212506</v>
      </c>
      <c r="Z498" s="9">
        <f t="shared" si="92"/>
        <v>7062.5144279439419</v>
      </c>
      <c r="AA498" s="9"/>
      <c r="AB498" s="9"/>
      <c r="AC498" s="9"/>
      <c r="AD498" s="9"/>
      <c r="AE498" s="9"/>
      <c r="AF498" s="9"/>
      <c r="AG498" s="9"/>
      <c r="AH498" s="9"/>
      <c r="AI498" s="9"/>
    </row>
    <row r="499" spans="1:35" x14ac:dyDescent="0.25">
      <c r="A499" s="2">
        <v>6855</v>
      </c>
      <c r="B499" s="2" t="s">
        <v>978</v>
      </c>
      <c r="C499" s="2" t="s">
        <v>571</v>
      </c>
      <c r="D499" s="8" t="s">
        <v>979</v>
      </c>
      <c r="E499" s="9">
        <f t="shared" si="84"/>
        <v>728092.70594965701</v>
      </c>
      <c r="F499" s="10">
        <f t="shared" si="85"/>
        <v>3.7008702609817382E-3</v>
      </c>
      <c r="G499" s="9">
        <f t="shared" si="93"/>
        <v>196121.12468915124</v>
      </c>
      <c r="H499" s="10">
        <f t="shared" si="86"/>
        <v>9.9687695259311794E-4</v>
      </c>
      <c r="I499" s="10">
        <v>3.7337782145048593E-3</v>
      </c>
      <c r="J499" s="11">
        <f t="shared" si="87"/>
        <v>-3.2907953523121126E-5</v>
      </c>
      <c r="K499" s="43">
        <v>8.7999999999999995E-2</v>
      </c>
      <c r="L499" s="43">
        <v>3.7000000000000002E-3</v>
      </c>
      <c r="M499" s="43">
        <v>9.169999999999999E-2</v>
      </c>
      <c r="N499" s="9">
        <f t="shared" si="94"/>
        <v>30557.407082547052</v>
      </c>
      <c r="O499" s="12">
        <f t="shared" si="88"/>
        <v>1.5532225251042484E-4</v>
      </c>
      <c r="P499" s="45">
        <f t="shared" si="95"/>
        <v>165563.71760660419</v>
      </c>
      <c r="Q499" s="46">
        <f t="shared" si="89"/>
        <v>8.415547000826931E-4</v>
      </c>
      <c r="R499" s="9">
        <v>8227006.1600000001</v>
      </c>
      <c r="S499" s="9">
        <v>1206533.7</v>
      </c>
      <c r="T499" s="9">
        <v>0</v>
      </c>
      <c r="U499" s="9"/>
      <c r="V499" s="9">
        <v>724835.41999999993</v>
      </c>
      <c r="W499" s="9">
        <v>30475.079999999998</v>
      </c>
      <c r="X499" s="9">
        <f t="shared" si="90"/>
        <v>728092.70594965701</v>
      </c>
      <c r="Y499" s="9">
        <f t="shared" si="91"/>
        <v>30557.407082547052</v>
      </c>
      <c r="Z499" s="9">
        <f t="shared" si="92"/>
        <v>165563.71760660419</v>
      </c>
      <c r="AA499" s="9"/>
      <c r="AB499" s="9"/>
      <c r="AC499" s="9"/>
      <c r="AD499" s="9"/>
      <c r="AE499" s="9"/>
      <c r="AF499" s="9"/>
      <c r="AG499" s="9"/>
      <c r="AH499" s="9"/>
      <c r="AI499" s="9"/>
    </row>
    <row r="500" spans="1:35" x14ac:dyDescent="0.25">
      <c r="A500" s="2">
        <v>6856</v>
      </c>
      <c r="B500" s="2" t="s">
        <v>980</v>
      </c>
      <c r="C500" s="2" t="s">
        <v>571</v>
      </c>
      <c r="D500" s="8" t="s">
        <v>981</v>
      </c>
      <c r="E500" s="9">
        <f t="shared" si="84"/>
        <v>35351.82431150959</v>
      </c>
      <c r="F500" s="10">
        <f t="shared" si="85"/>
        <v>1.7969211090402448E-4</v>
      </c>
      <c r="G500" s="9">
        <f t="shared" si="93"/>
        <v>9522.4705783764657</v>
      </c>
      <c r="H500" s="10">
        <f t="shared" si="86"/>
        <v>4.8402391462803303E-5</v>
      </c>
      <c r="I500" s="10">
        <v>1.9040862091694732E-4</v>
      </c>
      <c r="J500" s="11">
        <f t="shared" si="87"/>
        <v>-1.0716510012922842E-5</v>
      </c>
      <c r="K500" s="43">
        <v>8.7999999999999995E-2</v>
      </c>
      <c r="L500" s="43">
        <v>3.7000000000000002E-3</v>
      </c>
      <c r="M500" s="43">
        <v>9.169999999999999E-2</v>
      </c>
      <c r="N500" s="9">
        <f t="shared" si="94"/>
        <v>1483.6873171776433</v>
      </c>
      <c r="O500" s="12">
        <f t="shared" si="88"/>
        <v>7.5415317635638875E-6</v>
      </c>
      <c r="P500" s="45">
        <f t="shared" si="95"/>
        <v>8038.7832611988215</v>
      </c>
      <c r="Q500" s="46">
        <f t="shared" si="89"/>
        <v>4.0860859699239408E-5</v>
      </c>
      <c r="R500" s="9">
        <v>399927.58</v>
      </c>
      <c r="S500" s="9">
        <v>0</v>
      </c>
      <c r="T500" s="9">
        <v>0</v>
      </c>
      <c r="U500" s="9"/>
      <c r="V500" s="9">
        <v>35193.67</v>
      </c>
      <c r="W500" s="9">
        <v>1479.69</v>
      </c>
      <c r="X500" s="9">
        <f t="shared" si="90"/>
        <v>35351.82431150959</v>
      </c>
      <c r="Y500" s="9">
        <f t="shared" si="91"/>
        <v>1483.6873171776433</v>
      </c>
      <c r="Z500" s="9">
        <f t="shared" si="92"/>
        <v>8038.7832611988215</v>
      </c>
      <c r="AA500" s="9"/>
      <c r="AB500" s="9"/>
      <c r="AC500" s="9"/>
      <c r="AD500" s="9"/>
      <c r="AE500" s="9"/>
      <c r="AF500" s="9"/>
      <c r="AG500" s="9"/>
      <c r="AH500" s="9"/>
      <c r="AI500" s="9"/>
    </row>
    <row r="501" spans="1:35" x14ac:dyDescent="0.25">
      <c r="A501" s="2">
        <v>6857</v>
      </c>
      <c r="B501" s="2" t="s">
        <v>982</v>
      </c>
      <c r="C501" s="2" t="s">
        <v>571</v>
      </c>
      <c r="D501" s="8" t="s">
        <v>983</v>
      </c>
      <c r="E501" s="9">
        <f t="shared" si="84"/>
        <v>34603.576858781766</v>
      </c>
      <c r="F501" s="10">
        <f t="shared" si="85"/>
        <v>1.7588879475619425E-4</v>
      </c>
      <c r="G501" s="9">
        <f t="shared" si="93"/>
        <v>9320.9292151015525</v>
      </c>
      <c r="H501" s="10">
        <f t="shared" si="86"/>
        <v>4.737796362331686E-5</v>
      </c>
      <c r="I501" s="10">
        <v>1.5675242753047784E-4</v>
      </c>
      <c r="J501" s="11">
        <f t="shared" si="87"/>
        <v>1.9136367225716417E-5</v>
      </c>
      <c r="K501" s="43">
        <v>8.7999999999999995E-2</v>
      </c>
      <c r="L501" s="43">
        <v>3.7000000000000002E-3</v>
      </c>
      <c r="M501" s="43">
        <v>9.169999999999999E-2</v>
      </c>
      <c r="N501" s="9">
        <f t="shared" si="94"/>
        <v>1452.2927345955943</v>
      </c>
      <c r="O501" s="12">
        <f t="shared" si="88"/>
        <v>7.3819541766928632E-6</v>
      </c>
      <c r="P501" s="45">
        <f t="shared" si="95"/>
        <v>7868.6364805059575</v>
      </c>
      <c r="Q501" s="46">
        <f t="shared" si="89"/>
        <v>3.9996009446623992E-5</v>
      </c>
      <c r="R501" s="9">
        <v>368360.06</v>
      </c>
      <c r="S501" s="9">
        <v>2572.7600000000002</v>
      </c>
      <c r="T501" s="9">
        <v>0</v>
      </c>
      <c r="U501" s="9"/>
      <c r="V501" s="9">
        <v>34448.769999999997</v>
      </c>
      <c r="W501" s="9">
        <v>1448.38</v>
      </c>
      <c r="X501" s="9">
        <f t="shared" si="90"/>
        <v>34603.576858781766</v>
      </c>
      <c r="Y501" s="9">
        <f t="shared" si="91"/>
        <v>1452.2927345955943</v>
      </c>
      <c r="Z501" s="9">
        <f t="shared" si="92"/>
        <v>7868.6364805059575</v>
      </c>
      <c r="AA501" s="9"/>
      <c r="AB501" s="9"/>
      <c r="AC501" s="9"/>
      <c r="AD501" s="9"/>
      <c r="AE501" s="9"/>
      <c r="AF501" s="9"/>
      <c r="AG501" s="9"/>
      <c r="AH501" s="9"/>
      <c r="AI501" s="9"/>
    </row>
    <row r="502" spans="1:35" x14ac:dyDescent="0.25">
      <c r="A502" s="2">
        <v>6368</v>
      </c>
      <c r="B502" s="2" t="s">
        <v>984</v>
      </c>
      <c r="C502" s="2" t="s">
        <v>571</v>
      </c>
      <c r="D502" s="8" t="s">
        <v>985</v>
      </c>
      <c r="E502" s="9">
        <f t="shared" si="84"/>
        <v>1602.197791011484</v>
      </c>
      <c r="F502" s="10">
        <f t="shared" si="85"/>
        <v>8.1439164388154494E-6</v>
      </c>
      <c r="G502" s="9">
        <f t="shared" si="93"/>
        <v>431.58092165199093</v>
      </c>
      <c r="H502" s="10">
        <f t="shared" si="86"/>
        <v>2.1937110275890895E-6</v>
      </c>
      <c r="I502" s="10">
        <v>8.40445803229075E-6</v>
      </c>
      <c r="J502" s="11">
        <f t="shared" si="87"/>
        <v>-2.6054159347530056E-7</v>
      </c>
      <c r="K502" s="43">
        <v>8.7999999999999995E-2</v>
      </c>
      <c r="L502" s="43">
        <v>3.7000000000000002E-3</v>
      </c>
      <c r="M502" s="43">
        <v>9.169999999999999E-2</v>
      </c>
      <c r="N502" s="9">
        <f t="shared" si="94"/>
        <v>67.251186642543047</v>
      </c>
      <c r="O502" s="12">
        <f t="shared" si="88"/>
        <v>3.4183547593227627E-7</v>
      </c>
      <c r="P502" s="45">
        <f t="shared" si="95"/>
        <v>364.32973500944786</v>
      </c>
      <c r="Q502" s="46">
        <f t="shared" si="89"/>
        <v>1.851875551656813E-6</v>
      </c>
      <c r="R502" s="9">
        <v>18125.03</v>
      </c>
      <c r="S502" s="9">
        <v>0</v>
      </c>
      <c r="T502" s="9">
        <v>0</v>
      </c>
      <c r="U502" s="9"/>
      <c r="V502" s="9">
        <v>1595.03</v>
      </c>
      <c r="W502" s="9">
        <v>67.069999999999993</v>
      </c>
      <c r="X502" s="9">
        <f t="shared" si="90"/>
        <v>1602.197791011484</v>
      </c>
      <c r="Y502" s="9">
        <f t="shared" si="91"/>
        <v>67.251186642543047</v>
      </c>
      <c r="Z502" s="9">
        <f t="shared" si="92"/>
        <v>364.32973500944786</v>
      </c>
      <c r="AA502" s="9"/>
      <c r="AB502" s="9"/>
      <c r="AC502" s="9"/>
      <c r="AD502" s="9"/>
      <c r="AE502" s="9"/>
      <c r="AF502" s="9"/>
      <c r="AG502" s="9"/>
      <c r="AH502" s="9"/>
      <c r="AI502" s="9"/>
    </row>
    <row r="503" spans="1:35" x14ac:dyDescent="0.25">
      <c r="A503" s="2">
        <v>6858</v>
      </c>
      <c r="B503" s="2" t="s">
        <v>986</v>
      </c>
      <c r="C503" s="2" t="s">
        <v>571</v>
      </c>
      <c r="D503" s="8" t="s">
        <v>987</v>
      </c>
      <c r="E503" s="9">
        <f t="shared" si="84"/>
        <v>19112.172588794238</v>
      </c>
      <c r="F503" s="10">
        <f t="shared" si="85"/>
        <v>9.7146517989578105E-5</v>
      </c>
      <c r="G503" s="9">
        <f t="shared" si="93"/>
        <v>5148.1193341314047</v>
      </c>
      <c r="H503" s="10">
        <f t="shared" si="86"/>
        <v>2.6167714067155322E-5</v>
      </c>
      <c r="I503" s="10">
        <v>9.6556398867797313E-5</v>
      </c>
      <c r="J503" s="11">
        <f t="shared" si="87"/>
        <v>5.9011912178079146E-7</v>
      </c>
      <c r="K503" s="43">
        <v>8.7999999999999995E-2</v>
      </c>
      <c r="L503" s="43">
        <v>3.7000000000000002E-3</v>
      </c>
      <c r="M503" s="43">
        <v>9.169999999999999E-2</v>
      </c>
      <c r="N503" s="9">
        <f t="shared" si="94"/>
        <v>802.1310836206228</v>
      </c>
      <c r="O503" s="12">
        <f t="shared" si="88"/>
        <v>4.0772047962060998E-6</v>
      </c>
      <c r="P503" s="45">
        <f t="shared" si="95"/>
        <v>4345.9882505107817</v>
      </c>
      <c r="Q503" s="46">
        <f t="shared" si="89"/>
        <v>2.2090509270949224E-5</v>
      </c>
      <c r="R503" s="9">
        <v>216211.76</v>
      </c>
      <c r="S503" s="9">
        <v>0</v>
      </c>
      <c r="T503" s="9">
        <v>0</v>
      </c>
      <c r="U503" s="9"/>
      <c r="V503" s="9">
        <v>19026.669999999998</v>
      </c>
      <c r="W503" s="9">
        <v>799.97</v>
      </c>
      <c r="X503" s="9">
        <f t="shared" si="90"/>
        <v>19112.172588794238</v>
      </c>
      <c r="Y503" s="9">
        <f t="shared" si="91"/>
        <v>802.1310836206228</v>
      </c>
      <c r="Z503" s="9">
        <f t="shared" si="92"/>
        <v>4345.9882505107817</v>
      </c>
      <c r="AA503" s="9"/>
      <c r="AB503" s="9"/>
      <c r="AC503" s="9"/>
      <c r="AD503" s="9"/>
      <c r="AE503" s="9"/>
      <c r="AF503" s="9"/>
      <c r="AG503" s="9"/>
      <c r="AH503" s="9"/>
      <c r="AI503" s="9"/>
    </row>
    <row r="504" spans="1:35" x14ac:dyDescent="0.25">
      <c r="A504" s="2">
        <v>6866</v>
      </c>
      <c r="B504" s="2" t="s">
        <v>988</v>
      </c>
      <c r="C504" s="2" t="s">
        <v>571</v>
      </c>
      <c r="D504" s="8" t="s">
        <v>989</v>
      </c>
      <c r="E504" s="9">
        <f t="shared" si="84"/>
        <v>40179.682818889931</v>
      </c>
      <c r="F504" s="10">
        <f t="shared" si="85"/>
        <v>2.0423195016925535E-4</v>
      </c>
      <c r="G504" s="9">
        <f t="shared" si="93"/>
        <v>10822.901197829082</v>
      </c>
      <c r="H504" s="10">
        <f t="shared" si="86"/>
        <v>5.5012435714963432E-5</v>
      </c>
      <c r="I504" s="10">
        <v>2.1622808165588307E-4</v>
      </c>
      <c r="J504" s="11">
        <f t="shared" si="87"/>
        <v>-1.1996131486627723E-5</v>
      </c>
      <c r="K504" s="43">
        <v>8.7999999999999995E-2</v>
      </c>
      <c r="L504" s="43">
        <v>3.7000000000000002E-3</v>
      </c>
      <c r="M504" s="43">
        <v>9.169999999999999E-2</v>
      </c>
      <c r="N504" s="9">
        <f t="shared" si="94"/>
        <v>1686.2931733427281</v>
      </c>
      <c r="O504" s="12">
        <f t="shared" si="88"/>
        <v>8.5713703839139058E-6</v>
      </c>
      <c r="P504" s="45">
        <f t="shared" si="95"/>
        <v>9136.6080244863533</v>
      </c>
      <c r="Q504" s="46">
        <f t="shared" si="89"/>
        <v>4.6441065331049528E-5</v>
      </c>
      <c r="R504" s="9">
        <v>448981.71</v>
      </c>
      <c r="S504" s="9">
        <v>60000</v>
      </c>
      <c r="T504" s="9">
        <v>0</v>
      </c>
      <c r="U504" s="9"/>
      <c r="V504" s="9">
        <v>39999.930000000008</v>
      </c>
      <c r="W504" s="9">
        <v>1681.75</v>
      </c>
      <c r="X504" s="9">
        <f t="shared" si="90"/>
        <v>40179.682818889931</v>
      </c>
      <c r="Y504" s="9">
        <f t="shared" si="91"/>
        <v>1686.2931733427281</v>
      </c>
      <c r="Z504" s="9">
        <f t="shared" si="92"/>
        <v>9136.6080244863533</v>
      </c>
      <c r="AA504" s="9"/>
      <c r="AB504" s="9"/>
      <c r="AC504" s="9"/>
      <c r="AD504" s="9"/>
      <c r="AE504" s="9"/>
      <c r="AF504" s="9"/>
      <c r="AG504" s="9"/>
      <c r="AH504" s="9"/>
      <c r="AI504" s="9"/>
    </row>
    <row r="505" spans="1:35" x14ac:dyDescent="0.25">
      <c r="A505" s="2">
        <v>6860</v>
      </c>
      <c r="B505" s="2" t="s">
        <v>990</v>
      </c>
      <c r="C505" s="2" t="s">
        <v>571</v>
      </c>
      <c r="D505" s="8" t="s">
        <v>991</v>
      </c>
      <c r="E505" s="9">
        <f t="shared" si="84"/>
        <v>36511.864009163932</v>
      </c>
      <c r="F505" s="10">
        <f t="shared" si="85"/>
        <v>1.8558855291412208E-4</v>
      </c>
      <c r="G505" s="9">
        <f t="shared" si="93"/>
        <v>9834.8572739925876</v>
      </c>
      <c r="H505" s="10">
        <f t="shared" si="86"/>
        <v>4.999024232614102E-5</v>
      </c>
      <c r="I505" s="10">
        <v>1.9801269227362508E-4</v>
      </c>
      <c r="J505" s="11">
        <f t="shared" si="87"/>
        <v>-1.2424139359502997E-5</v>
      </c>
      <c r="K505" s="43">
        <v>8.7999999999999995E-2</v>
      </c>
      <c r="L505" s="43">
        <v>3.7000000000000002E-3</v>
      </c>
      <c r="M505" s="43">
        <v>9.169999999999999E-2</v>
      </c>
      <c r="N505" s="9">
        <f t="shared" si="94"/>
        <v>1532.2882567417414</v>
      </c>
      <c r="O505" s="12">
        <f t="shared" si="88"/>
        <v>7.7885686730381288E-6</v>
      </c>
      <c r="P505" s="45">
        <f t="shared" si="95"/>
        <v>8302.5690172508457</v>
      </c>
      <c r="Q505" s="46">
        <f t="shared" si="89"/>
        <v>4.2201673653102889E-5</v>
      </c>
      <c r="R505" s="9">
        <v>413051.7</v>
      </c>
      <c r="S505" s="9">
        <v>0</v>
      </c>
      <c r="T505" s="9">
        <v>0</v>
      </c>
      <c r="U505" s="9"/>
      <c r="V505" s="9">
        <v>36348.519999999997</v>
      </c>
      <c r="W505" s="9">
        <v>1528.16</v>
      </c>
      <c r="X505" s="9">
        <f t="shared" si="90"/>
        <v>36511.864009163932</v>
      </c>
      <c r="Y505" s="9">
        <f t="shared" si="91"/>
        <v>1532.2882567417414</v>
      </c>
      <c r="Z505" s="9">
        <f t="shared" si="92"/>
        <v>8302.5690172508457</v>
      </c>
      <c r="AA505" s="9"/>
      <c r="AB505" s="9"/>
      <c r="AC505" s="9"/>
      <c r="AD505" s="9"/>
      <c r="AE505" s="9"/>
      <c r="AF505" s="9"/>
      <c r="AG505" s="9"/>
      <c r="AH505" s="9"/>
      <c r="AI505" s="9"/>
    </row>
    <row r="506" spans="1:35" x14ac:dyDescent="0.25">
      <c r="A506" s="2">
        <v>6863</v>
      </c>
      <c r="B506" s="2" t="s">
        <v>992</v>
      </c>
      <c r="C506" s="2" t="s">
        <v>571</v>
      </c>
      <c r="D506" s="8" t="s">
        <v>993</v>
      </c>
      <c r="E506" s="9">
        <f t="shared" si="84"/>
        <v>22108.095521684263</v>
      </c>
      <c r="F506" s="10">
        <f t="shared" si="85"/>
        <v>1.1237469153935202E-4</v>
      </c>
      <c r="G506" s="9">
        <f t="shared" si="93"/>
        <v>5955.1422740606522</v>
      </c>
      <c r="H506" s="10">
        <f t="shared" si="86"/>
        <v>3.0269784001256152E-5</v>
      </c>
      <c r="I506" s="10">
        <v>1.2026026014258199E-4</v>
      </c>
      <c r="J506" s="11">
        <f t="shared" si="87"/>
        <v>-7.885568603229967E-6</v>
      </c>
      <c r="K506" s="43">
        <v>8.7999999999999995E-2</v>
      </c>
      <c r="L506" s="43">
        <v>3.7000000000000002E-3</v>
      </c>
      <c r="M506" s="43">
        <v>9.169999999999999E-2</v>
      </c>
      <c r="N506" s="9">
        <f t="shared" si="94"/>
        <v>927.89992722542638</v>
      </c>
      <c r="O506" s="12">
        <f t="shared" si="88"/>
        <v>4.7164835161432608E-6</v>
      </c>
      <c r="P506" s="45">
        <f t="shared" si="95"/>
        <v>5027.2423468352263</v>
      </c>
      <c r="Q506" s="46">
        <f t="shared" si="89"/>
        <v>2.5553300485112894E-5</v>
      </c>
      <c r="R506" s="9">
        <v>250104.58</v>
      </c>
      <c r="S506" s="9">
        <v>65075</v>
      </c>
      <c r="T506" s="9">
        <v>0</v>
      </c>
      <c r="U506" s="9"/>
      <c r="V506" s="9">
        <v>22009.19</v>
      </c>
      <c r="W506" s="9">
        <v>925.4</v>
      </c>
      <c r="X506" s="9">
        <f t="shared" si="90"/>
        <v>22108.095521684263</v>
      </c>
      <c r="Y506" s="9">
        <f t="shared" si="91"/>
        <v>927.89992722542638</v>
      </c>
      <c r="Z506" s="9">
        <f t="shared" si="92"/>
        <v>5027.2423468352263</v>
      </c>
      <c r="AA506" s="9"/>
      <c r="AB506" s="9"/>
      <c r="AC506" s="9"/>
      <c r="AD506" s="9"/>
      <c r="AE506" s="9"/>
      <c r="AF506" s="9"/>
      <c r="AG506" s="9"/>
      <c r="AH506" s="9"/>
      <c r="AI506" s="9"/>
    </row>
    <row r="507" spans="1:35" x14ac:dyDescent="0.25">
      <c r="A507" s="2">
        <v>6864</v>
      </c>
      <c r="B507" s="2" t="s">
        <v>994</v>
      </c>
      <c r="C507" s="2" t="s">
        <v>571</v>
      </c>
      <c r="D507" s="8" t="s">
        <v>995</v>
      </c>
      <c r="E507" s="9">
        <f t="shared" si="84"/>
        <v>33637.766087774558</v>
      </c>
      <c r="F507" s="10">
        <f t="shared" si="85"/>
        <v>1.7097961172091801E-4</v>
      </c>
      <c r="G507" s="9">
        <f t="shared" si="93"/>
        <v>9060.8308417592925</v>
      </c>
      <c r="H507" s="10">
        <f t="shared" si="86"/>
        <v>4.6055892509341645E-5</v>
      </c>
      <c r="I507" s="10">
        <v>1.5949050869686906E-4</v>
      </c>
      <c r="J507" s="11">
        <f t="shared" si="87"/>
        <v>1.1489103024048952E-5</v>
      </c>
      <c r="K507" s="43">
        <v>8.7999999999999995E-2</v>
      </c>
      <c r="L507" s="43">
        <v>3.7000000000000002E-3</v>
      </c>
      <c r="M507" s="43">
        <v>9.169999999999999E-2</v>
      </c>
      <c r="N507" s="9">
        <f t="shared" si="94"/>
        <v>1411.8136768237221</v>
      </c>
      <c r="O507" s="12">
        <f t="shared" si="88"/>
        <v>7.1762005139019576E-6</v>
      </c>
      <c r="P507" s="45">
        <f t="shared" si="95"/>
        <v>7649.0171649355707</v>
      </c>
      <c r="Q507" s="46">
        <f t="shared" si="89"/>
        <v>3.8879691995439688E-5</v>
      </c>
      <c r="R507" s="9">
        <v>380537.42</v>
      </c>
      <c r="S507" s="9">
        <v>0</v>
      </c>
      <c r="T507" s="9">
        <v>0</v>
      </c>
      <c r="U507" s="9"/>
      <c r="V507" s="9">
        <v>33487.279999999999</v>
      </c>
      <c r="W507" s="9">
        <v>1408.01</v>
      </c>
      <c r="X507" s="9">
        <f t="shared" si="90"/>
        <v>33637.766087774558</v>
      </c>
      <c r="Y507" s="9">
        <f t="shared" si="91"/>
        <v>1411.8136768237221</v>
      </c>
      <c r="Z507" s="9">
        <f t="shared" si="92"/>
        <v>7649.0171649355707</v>
      </c>
      <c r="AA507" s="9"/>
      <c r="AB507" s="9"/>
      <c r="AC507" s="9"/>
      <c r="AD507" s="9"/>
      <c r="AE507" s="9"/>
      <c r="AF507" s="9"/>
      <c r="AG507" s="9"/>
      <c r="AH507" s="9"/>
      <c r="AI507" s="9"/>
    </row>
    <row r="508" spans="1:35" x14ac:dyDescent="0.25">
      <c r="A508" s="2">
        <v>6862</v>
      </c>
      <c r="B508" s="2" t="s">
        <v>996</v>
      </c>
      <c r="C508" s="2" t="s">
        <v>571</v>
      </c>
      <c r="D508" s="8" t="s">
        <v>997</v>
      </c>
      <c r="E508" s="9">
        <f t="shared" si="84"/>
        <v>27534.803114703936</v>
      </c>
      <c r="F508" s="10">
        <f t="shared" si="85"/>
        <v>1.3995846017476936E-4</v>
      </c>
      <c r="G508" s="9">
        <f t="shared" si="93"/>
        <v>7416.8851474653102</v>
      </c>
      <c r="H508" s="10">
        <f t="shared" si="86"/>
        <v>3.7699772909508367E-5</v>
      </c>
      <c r="I508" s="10">
        <v>1.3574685358670421E-4</v>
      </c>
      <c r="J508" s="11">
        <f t="shared" si="87"/>
        <v>4.2116065880651548E-6</v>
      </c>
      <c r="K508" s="43">
        <v>8.7999999999999995E-2</v>
      </c>
      <c r="L508" s="43">
        <v>3.7000000000000002E-3</v>
      </c>
      <c r="M508" s="43">
        <v>9.169999999999999E-2</v>
      </c>
      <c r="N508" s="9">
        <f t="shared" si="94"/>
        <v>1155.6435088881788</v>
      </c>
      <c r="O508" s="12">
        <f t="shared" si="88"/>
        <v>5.8740963333267687E-6</v>
      </c>
      <c r="P508" s="45">
        <f t="shared" si="95"/>
        <v>6261.2416385771312</v>
      </c>
      <c r="Q508" s="46">
        <f t="shared" si="89"/>
        <v>3.1825676576181596E-5</v>
      </c>
      <c r="R508" s="9">
        <v>302046.06</v>
      </c>
      <c r="S508" s="9">
        <v>0</v>
      </c>
      <c r="T508" s="9">
        <v>0</v>
      </c>
      <c r="U508" s="9"/>
      <c r="V508" s="9">
        <v>27411.62</v>
      </c>
      <c r="W508" s="9">
        <v>1152.53</v>
      </c>
      <c r="X508" s="9">
        <f t="shared" si="90"/>
        <v>27534.803114703936</v>
      </c>
      <c r="Y508" s="9">
        <f t="shared" si="91"/>
        <v>1155.6435088881788</v>
      </c>
      <c r="Z508" s="9">
        <f t="shared" si="92"/>
        <v>6261.2416385771312</v>
      </c>
      <c r="AA508" s="9"/>
      <c r="AB508" s="9"/>
      <c r="AC508" s="9"/>
      <c r="AD508" s="9"/>
      <c r="AE508" s="9"/>
      <c r="AF508" s="9"/>
      <c r="AG508" s="9"/>
      <c r="AH508" s="9"/>
      <c r="AI508" s="9"/>
    </row>
    <row r="509" spans="1:35" x14ac:dyDescent="0.25">
      <c r="A509" s="2">
        <v>6965</v>
      </c>
      <c r="B509" s="2" t="s">
        <v>998</v>
      </c>
      <c r="C509" s="2" t="s">
        <v>571</v>
      </c>
      <c r="D509" s="8" t="s">
        <v>999</v>
      </c>
      <c r="E509" s="9">
        <f t="shared" si="84"/>
        <v>583.41001549780879</v>
      </c>
      <c r="F509" s="10">
        <f t="shared" si="85"/>
        <v>2.9654531060005224E-6</v>
      </c>
      <c r="G509" s="9">
        <f t="shared" si="93"/>
        <v>157.2099123158855</v>
      </c>
      <c r="H509" s="10">
        <f t="shared" si="86"/>
        <v>7.9909259420823821E-7</v>
      </c>
      <c r="I509" s="10">
        <v>3.0816346118399413E-6</v>
      </c>
      <c r="J509" s="11">
        <f t="shared" si="87"/>
        <v>-1.1618150583941895E-7</v>
      </c>
      <c r="K509" s="43">
        <v>8.7999999999999995E-2</v>
      </c>
      <c r="L509" s="43">
        <v>3.7000000000000002E-3</v>
      </c>
      <c r="M509" s="43">
        <v>9.169999999999999E-2</v>
      </c>
      <c r="N509" s="9">
        <f t="shared" si="94"/>
        <v>24.546131638727509</v>
      </c>
      <c r="O509" s="12">
        <f t="shared" si="88"/>
        <v>1.2476714553186408E-7</v>
      </c>
      <c r="P509" s="45">
        <f t="shared" si="95"/>
        <v>132.663780677158</v>
      </c>
      <c r="Q509" s="46">
        <f t="shared" si="89"/>
        <v>6.7432544867637416E-7</v>
      </c>
      <c r="R509" s="9">
        <v>6600</v>
      </c>
      <c r="S509" s="9">
        <v>0</v>
      </c>
      <c r="T509" s="9">
        <v>0</v>
      </c>
      <c r="U509" s="9"/>
      <c r="V509" s="9">
        <v>580.79999999999995</v>
      </c>
      <c r="W509" s="9">
        <v>24.48</v>
      </c>
      <c r="X509" s="9">
        <f t="shared" si="90"/>
        <v>583.41001549780879</v>
      </c>
      <c r="Y509" s="9">
        <f t="shared" si="91"/>
        <v>24.546131638727509</v>
      </c>
      <c r="Z509" s="9">
        <f t="shared" si="92"/>
        <v>132.663780677158</v>
      </c>
      <c r="AA509" s="9"/>
      <c r="AB509" s="9"/>
      <c r="AC509" s="9"/>
      <c r="AD509" s="9"/>
      <c r="AE509" s="9"/>
      <c r="AF509" s="9"/>
      <c r="AG509" s="9"/>
      <c r="AH509" s="9"/>
      <c r="AI509" s="9"/>
    </row>
    <row r="510" spans="1:35" x14ac:dyDescent="0.25">
      <c r="A510" s="2">
        <v>6970</v>
      </c>
      <c r="B510" s="2" t="s">
        <v>1000</v>
      </c>
      <c r="C510" s="2" t="s">
        <v>571</v>
      </c>
      <c r="D510" s="8" t="s">
        <v>1001</v>
      </c>
      <c r="E510" s="9">
        <f t="shared" si="84"/>
        <v>10306.528566139856</v>
      </c>
      <c r="F510" s="10">
        <f t="shared" si="85"/>
        <v>5.2387731332420606E-5</v>
      </c>
      <c r="G510" s="9">
        <f t="shared" si="93"/>
        <v>2776.1953750656603</v>
      </c>
      <c r="H510" s="10">
        <f t="shared" si="86"/>
        <v>1.4111305906923823E-5</v>
      </c>
      <c r="I510" s="10">
        <v>5.6220730625096441E-5</v>
      </c>
      <c r="J510" s="11">
        <f t="shared" si="87"/>
        <v>-3.8329992926758357E-6</v>
      </c>
      <c r="K510" s="43">
        <v>8.7999999999999995E-2</v>
      </c>
      <c r="L510" s="43">
        <v>3.7000000000000002E-3</v>
      </c>
      <c r="M510" s="43">
        <v>9.169999999999999E-2</v>
      </c>
      <c r="N510" s="9">
        <f t="shared" si="94"/>
        <v>432.55538103066414</v>
      </c>
      <c r="O510" s="12">
        <f t="shared" si="88"/>
        <v>2.1986641712006062E-6</v>
      </c>
      <c r="P510" s="45">
        <f t="shared" si="95"/>
        <v>2343.6399940349961</v>
      </c>
      <c r="Q510" s="46">
        <f t="shared" si="89"/>
        <v>1.1912641735723217E-5</v>
      </c>
      <c r="R510" s="9">
        <v>116595.93</v>
      </c>
      <c r="S510" s="9">
        <v>0</v>
      </c>
      <c r="T510" s="9">
        <v>0</v>
      </c>
      <c r="U510" s="9"/>
      <c r="V510" s="9">
        <v>10260.42</v>
      </c>
      <c r="W510" s="9">
        <v>431.39</v>
      </c>
      <c r="X510" s="9">
        <f t="shared" si="90"/>
        <v>10306.528566139856</v>
      </c>
      <c r="Y510" s="9">
        <f t="shared" si="91"/>
        <v>432.55538103066414</v>
      </c>
      <c r="Z510" s="9">
        <f t="shared" si="92"/>
        <v>2343.6399940349961</v>
      </c>
      <c r="AA510" s="9"/>
      <c r="AB510" s="9"/>
      <c r="AC510" s="9"/>
      <c r="AD510" s="9"/>
      <c r="AE510" s="9"/>
      <c r="AF510" s="9"/>
      <c r="AG510" s="9"/>
      <c r="AH510" s="9"/>
      <c r="AI510" s="9"/>
    </row>
    <row r="511" spans="1:35" x14ac:dyDescent="0.25">
      <c r="A511" s="2">
        <v>6971</v>
      </c>
      <c r="B511" s="2" t="s">
        <v>1002</v>
      </c>
      <c r="C511" s="2" t="s">
        <v>571</v>
      </c>
      <c r="D511" s="8" t="s">
        <v>1003</v>
      </c>
      <c r="E511" s="9">
        <f t="shared" si="84"/>
        <v>18042.708099640993</v>
      </c>
      <c r="F511" s="10">
        <f t="shared" si="85"/>
        <v>9.1710466658833227E-5</v>
      </c>
      <c r="G511" s="9">
        <f t="shared" si="93"/>
        <v>4860.0188145553466</v>
      </c>
      <c r="H511" s="10">
        <f t="shared" si="86"/>
        <v>2.4703309003954288E-5</v>
      </c>
      <c r="I511" s="10">
        <v>1.3030539147837334E-4</v>
      </c>
      <c r="J511" s="11">
        <f t="shared" si="87"/>
        <v>-3.8594924819540112E-5</v>
      </c>
      <c r="K511" s="43">
        <v>8.7999999999999995E-2</v>
      </c>
      <c r="L511" s="43">
        <v>3.7000000000000002E-3</v>
      </c>
      <c r="M511" s="43">
        <v>9.169999999999999E-2</v>
      </c>
      <c r="N511" s="9">
        <f t="shared" si="94"/>
        <v>757.22008541398043</v>
      </c>
      <c r="O511" s="12">
        <f t="shared" si="88"/>
        <v>3.8489237321386074E-6</v>
      </c>
      <c r="P511" s="45">
        <f t="shared" si="95"/>
        <v>4102.7987291413665</v>
      </c>
      <c r="Q511" s="46">
        <f t="shared" si="89"/>
        <v>2.0854385271815682E-5</v>
      </c>
      <c r="R511" s="9">
        <v>204112.81</v>
      </c>
      <c r="S511" s="9">
        <v>0</v>
      </c>
      <c r="T511" s="9">
        <v>0</v>
      </c>
      <c r="U511" s="9"/>
      <c r="V511" s="9">
        <v>17961.990000000002</v>
      </c>
      <c r="W511" s="9">
        <v>755.18</v>
      </c>
      <c r="X511" s="9">
        <f t="shared" si="90"/>
        <v>18042.708099640993</v>
      </c>
      <c r="Y511" s="9">
        <f t="shared" si="91"/>
        <v>757.22008541398043</v>
      </c>
      <c r="Z511" s="9">
        <f t="shared" si="92"/>
        <v>4102.7987291413665</v>
      </c>
      <c r="AA511" s="9"/>
      <c r="AB511" s="9"/>
      <c r="AC511" s="9"/>
      <c r="AD511" s="9"/>
      <c r="AE511" s="9"/>
      <c r="AF511" s="9"/>
      <c r="AG511" s="9"/>
      <c r="AH511" s="9"/>
      <c r="AI511" s="9"/>
    </row>
    <row r="512" spans="1:35" x14ac:dyDescent="0.25">
      <c r="A512" s="2">
        <v>6381</v>
      </c>
      <c r="B512" s="2" t="s">
        <v>1004</v>
      </c>
      <c r="C512" s="2" t="s">
        <v>571</v>
      </c>
      <c r="D512" s="8" t="s">
        <v>1005</v>
      </c>
      <c r="E512" s="9">
        <f t="shared" si="84"/>
        <v>3914.9544263116049</v>
      </c>
      <c r="F512" s="10">
        <f t="shared" si="85"/>
        <v>1.9899579120955025E-5</v>
      </c>
      <c r="G512" s="9">
        <f t="shared" si="93"/>
        <v>1054.5387579393873</v>
      </c>
      <c r="H512" s="10">
        <f t="shared" si="86"/>
        <v>5.3601843507279225E-6</v>
      </c>
      <c r="I512" s="10">
        <v>1.9597774164917775E-5</v>
      </c>
      <c r="J512" s="11">
        <f t="shared" si="87"/>
        <v>3.0180495603724996E-7</v>
      </c>
      <c r="K512" s="43">
        <v>8.7999999999999995E-2</v>
      </c>
      <c r="L512" s="43">
        <v>3.7000000000000002E-3</v>
      </c>
      <c r="M512" s="43">
        <v>9.169999999999999E-2</v>
      </c>
      <c r="N512" s="9">
        <f t="shared" si="94"/>
        <v>164.30266055236478</v>
      </c>
      <c r="O512" s="12">
        <f t="shared" si="88"/>
        <v>8.3514479031255104E-7</v>
      </c>
      <c r="P512" s="45">
        <f t="shared" si="95"/>
        <v>890.2360973870226</v>
      </c>
      <c r="Q512" s="46">
        <f t="shared" si="89"/>
        <v>4.5250395604153716E-6</v>
      </c>
      <c r="R512" s="9">
        <v>44288.97</v>
      </c>
      <c r="S512" s="9">
        <v>31568.06</v>
      </c>
      <c r="T512" s="9">
        <v>0</v>
      </c>
      <c r="U512" s="9"/>
      <c r="V512" s="9">
        <v>3897.44</v>
      </c>
      <c r="W512" s="9">
        <v>163.86</v>
      </c>
      <c r="X512" s="9">
        <f t="shared" si="90"/>
        <v>3914.9544263116049</v>
      </c>
      <c r="Y512" s="9">
        <f t="shared" si="91"/>
        <v>164.30266055236478</v>
      </c>
      <c r="Z512" s="9">
        <f t="shared" si="92"/>
        <v>890.2360973870226</v>
      </c>
      <c r="AA512" s="9"/>
      <c r="AB512" s="9"/>
      <c r="AC512" s="9"/>
      <c r="AD512" s="9"/>
      <c r="AE512" s="9"/>
      <c r="AF512" s="9"/>
      <c r="AG512" s="9"/>
      <c r="AH512" s="9"/>
      <c r="AI512" s="9"/>
    </row>
    <row r="513" spans="1:35" x14ac:dyDescent="0.25">
      <c r="A513" s="2">
        <v>6364</v>
      </c>
      <c r="B513" s="2" t="s">
        <v>1006</v>
      </c>
      <c r="C513" s="2" t="s">
        <v>571</v>
      </c>
      <c r="D513" s="8" t="s">
        <v>1007</v>
      </c>
      <c r="E513" s="9">
        <f t="shared" si="84"/>
        <v>10994.134726451004</v>
      </c>
      <c r="F513" s="10">
        <f t="shared" si="85"/>
        <v>5.5882809870042053E-5</v>
      </c>
      <c r="G513" s="9">
        <f t="shared" si="93"/>
        <v>2961.3903998357118</v>
      </c>
      <c r="H513" s="10">
        <f t="shared" si="86"/>
        <v>1.5052645868240027E-5</v>
      </c>
      <c r="I513" s="10">
        <v>6.0326976910304873E-5</v>
      </c>
      <c r="J513" s="11">
        <f t="shared" si="87"/>
        <v>-4.4441670402628204E-6</v>
      </c>
      <c r="K513" s="43">
        <v>8.7999999999999995E-2</v>
      </c>
      <c r="L513" s="43">
        <v>3.7000000000000002E-3</v>
      </c>
      <c r="M513" s="43">
        <v>9.169999999999999E-2</v>
      </c>
      <c r="N513" s="9">
        <f t="shared" si="94"/>
        <v>461.39307490034565</v>
      </c>
      <c r="O513" s="12">
        <f t="shared" si="88"/>
        <v>2.3452451804120608E-6</v>
      </c>
      <c r="P513" s="45">
        <f t="shared" si="95"/>
        <v>2499.9973249353661</v>
      </c>
      <c r="Q513" s="46">
        <f t="shared" si="89"/>
        <v>1.2707400687827965E-5</v>
      </c>
      <c r="R513" s="9">
        <v>124374.74</v>
      </c>
      <c r="S513" s="9">
        <v>36750.080000000002</v>
      </c>
      <c r="T513" s="9">
        <v>0</v>
      </c>
      <c r="U513" s="9"/>
      <c r="V513" s="9">
        <v>10944.95</v>
      </c>
      <c r="W513" s="9">
        <v>460.15</v>
      </c>
      <c r="X513" s="9">
        <f t="shared" si="90"/>
        <v>10994.134726451004</v>
      </c>
      <c r="Y513" s="9">
        <f t="shared" si="91"/>
        <v>461.39307490034565</v>
      </c>
      <c r="Z513" s="9">
        <f t="shared" si="92"/>
        <v>2499.9973249353661</v>
      </c>
      <c r="AA513" s="9"/>
      <c r="AB513" s="9"/>
      <c r="AC513" s="9"/>
      <c r="AD513" s="9"/>
      <c r="AE513" s="9"/>
      <c r="AF513" s="9"/>
      <c r="AG513" s="9"/>
      <c r="AH513" s="9"/>
      <c r="AI513" s="9"/>
    </row>
    <row r="514" spans="1:35" x14ac:dyDescent="0.25">
      <c r="A514" s="2">
        <v>7028</v>
      </c>
      <c r="B514" s="2" t="s">
        <v>1008</v>
      </c>
      <c r="C514" s="2" t="s">
        <v>571</v>
      </c>
      <c r="D514" s="8" t="s">
        <v>1009</v>
      </c>
      <c r="E514" s="9">
        <f t="shared" si="84"/>
        <v>28951.169547473182</v>
      </c>
      <c r="F514" s="10">
        <f t="shared" si="85"/>
        <v>1.471578021910468E-4</v>
      </c>
      <c r="G514" s="9">
        <f t="shared" si="93"/>
        <v>7798.3981387135836</v>
      </c>
      <c r="H514" s="10">
        <f t="shared" si="86"/>
        <v>3.9638990363482624E-5</v>
      </c>
      <c r="I514" s="10">
        <v>1.4472874669958473E-4</v>
      </c>
      <c r="J514" s="11">
        <f t="shared" si="87"/>
        <v>2.4290554914620655E-6</v>
      </c>
      <c r="K514" s="43">
        <v>8.7999999999999995E-2</v>
      </c>
      <c r="L514" s="43">
        <v>3.7000000000000002E-3</v>
      </c>
      <c r="M514" s="43">
        <v>9.169999999999999E-2</v>
      </c>
      <c r="N514" s="9">
        <f t="shared" si="94"/>
        <v>1215.0836511898033</v>
      </c>
      <c r="O514" s="12">
        <f t="shared" si="88"/>
        <v>6.1762285386833424E-6</v>
      </c>
      <c r="P514" s="45">
        <f t="shared" si="95"/>
        <v>6583.3144875237804</v>
      </c>
      <c r="Q514" s="46">
        <f t="shared" si="89"/>
        <v>3.3462761824799282E-5</v>
      </c>
      <c r="R514" s="9">
        <v>316661.15000000002</v>
      </c>
      <c r="S514" s="9">
        <v>0</v>
      </c>
      <c r="T514" s="9">
        <v>0</v>
      </c>
      <c r="U514" s="9"/>
      <c r="V514" s="9">
        <v>28821.65</v>
      </c>
      <c r="W514" s="9">
        <v>1211.8100000000002</v>
      </c>
      <c r="X514" s="9">
        <f t="shared" si="90"/>
        <v>28951.169547473182</v>
      </c>
      <c r="Y514" s="9">
        <f t="shared" si="91"/>
        <v>1215.0836511898033</v>
      </c>
      <c r="Z514" s="9">
        <f t="shared" si="92"/>
        <v>6583.3144875237804</v>
      </c>
      <c r="AA514" s="9"/>
      <c r="AB514" s="9"/>
      <c r="AC514" s="9"/>
      <c r="AD514" s="9"/>
      <c r="AE514" s="9"/>
      <c r="AF514" s="9"/>
      <c r="AG514" s="9"/>
      <c r="AH514" s="9"/>
      <c r="AI514" s="9"/>
    </row>
    <row r="515" spans="1:35" x14ac:dyDescent="0.25">
      <c r="A515" s="2">
        <v>6868</v>
      </c>
      <c r="B515" s="2" t="s">
        <v>1010</v>
      </c>
      <c r="C515" s="2" t="s">
        <v>571</v>
      </c>
      <c r="D515" s="8" t="s">
        <v>1011</v>
      </c>
      <c r="E515" s="9">
        <f t="shared" si="84"/>
        <v>60559.526619044766</v>
      </c>
      <c r="F515" s="10">
        <f t="shared" si="85"/>
        <v>3.0782199746284974E-4</v>
      </c>
      <c r="G515" s="9">
        <f t="shared" si="93"/>
        <v>16312.55454793715</v>
      </c>
      <c r="H515" s="10">
        <f t="shared" si="86"/>
        <v>8.2916155475505128E-5</v>
      </c>
      <c r="I515" s="10">
        <v>3.4445782668082698E-4</v>
      </c>
      <c r="J515" s="11">
        <f t="shared" si="87"/>
        <v>-3.6635829217977246E-5</v>
      </c>
      <c r="K515" s="43">
        <v>8.7999999999999995E-2</v>
      </c>
      <c r="L515" s="43">
        <v>3.7000000000000002E-3</v>
      </c>
      <c r="M515" s="43">
        <v>9.169999999999999E-2</v>
      </c>
      <c r="N515" s="9">
        <f t="shared" si="94"/>
        <v>2541.6977853116186</v>
      </c>
      <c r="O515" s="12">
        <f t="shared" si="88"/>
        <v>1.2919362698179969E-5</v>
      </c>
      <c r="P515" s="45">
        <f t="shared" si="95"/>
        <v>13770.856762625532</v>
      </c>
      <c r="Q515" s="46">
        <f t="shared" si="89"/>
        <v>6.9996792777325163E-5</v>
      </c>
      <c r="R515" s="9">
        <v>685099.05</v>
      </c>
      <c r="S515" s="9">
        <v>112827.39</v>
      </c>
      <c r="T515" s="9">
        <v>0</v>
      </c>
      <c r="U515" s="9"/>
      <c r="V515" s="9">
        <v>60288.6</v>
      </c>
      <c r="W515" s="9">
        <v>2534.85</v>
      </c>
      <c r="X515" s="9">
        <f t="shared" si="90"/>
        <v>60559.526619044766</v>
      </c>
      <c r="Y515" s="9">
        <f t="shared" si="91"/>
        <v>2541.6977853116186</v>
      </c>
      <c r="Z515" s="9">
        <f t="shared" si="92"/>
        <v>13770.856762625532</v>
      </c>
      <c r="AA515" s="9"/>
      <c r="AB515" s="9"/>
      <c r="AC515" s="9"/>
      <c r="AD515" s="9"/>
      <c r="AE515" s="9"/>
      <c r="AF515" s="9"/>
      <c r="AG515" s="9"/>
      <c r="AH515" s="9"/>
      <c r="AI515" s="9"/>
    </row>
    <row r="516" spans="1:35" x14ac:dyDescent="0.25">
      <c r="A516" s="2">
        <v>6870</v>
      </c>
      <c r="B516" s="2" t="s">
        <v>1012</v>
      </c>
      <c r="C516" s="2" t="s">
        <v>571</v>
      </c>
      <c r="D516" s="8" t="s">
        <v>1013</v>
      </c>
      <c r="E516" s="9">
        <f t="shared" si="84"/>
        <v>16073.64907264447</v>
      </c>
      <c r="F516" s="10">
        <f t="shared" si="85"/>
        <v>8.1701807135696979E-5</v>
      </c>
      <c r="G516" s="9">
        <f t="shared" si="93"/>
        <v>4329.6445340294986</v>
      </c>
      <c r="H516" s="10">
        <f t="shared" si="86"/>
        <v>2.2007434720434937E-5</v>
      </c>
      <c r="I516" s="10">
        <v>8.3253956401574376E-5</v>
      </c>
      <c r="J516" s="11">
        <f t="shared" si="87"/>
        <v>-1.5521492658773968E-6</v>
      </c>
      <c r="K516" s="43">
        <v>8.7999999999999995E-2</v>
      </c>
      <c r="L516" s="43">
        <v>3.7000000000000002E-3</v>
      </c>
      <c r="M516" s="43">
        <v>9.169999999999999E-2</v>
      </c>
      <c r="N516" s="9">
        <f t="shared" si="94"/>
        <v>674.59748545355762</v>
      </c>
      <c r="O516" s="12">
        <f t="shared" si="88"/>
        <v>3.4289558893352739E-6</v>
      </c>
      <c r="P516" s="45">
        <f t="shared" si="95"/>
        <v>3655.0470485759411</v>
      </c>
      <c r="Q516" s="46">
        <f t="shared" si="89"/>
        <v>1.8578478831099663E-5</v>
      </c>
      <c r="R516" s="9">
        <v>181837.31</v>
      </c>
      <c r="S516" s="9">
        <v>64502</v>
      </c>
      <c r="T516" s="9">
        <v>0</v>
      </c>
      <c r="U516" s="9"/>
      <c r="V516" s="9">
        <v>16001.74</v>
      </c>
      <c r="W516" s="9">
        <v>672.78</v>
      </c>
      <c r="X516" s="9">
        <f t="shared" si="90"/>
        <v>16073.64907264447</v>
      </c>
      <c r="Y516" s="9">
        <f t="shared" si="91"/>
        <v>674.59748545355762</v>
      </c>
      <c r="Z516" s="9">
        <f t="shared" si="92"/>
        <v>3655.0470485759411</v>
      </c>
      <c r="AA516" s="9"/>
      <c r="AB516" s="9"/>
      <c r="AC516" s="9"/>
      <c r="AD516" s="9"/>
      <c r="AE516" s="9"/>
      <c r="AF516" s="9"/>
      <c r="AG516" s="9"/>
      <c r="AH516" s="9"/>
      <c r="AI516" s="9"/>
    </row>
    <row r="517" spans="1:35" x14ac:dyDescent="0.25">
      <c r="A517" s="2">
        <v>6384</v>
      </c>
      <c r="B517" s="2" t="s">
        <v>1014</v>
      </c>
      <c r="C517" s="2" t="s">
        <v>571</v>
      </c>
      <c r="D517" s="8" t="s">
        <v>1015</v>
      </c>
      <c r="E517" s="9">
        <f t="shared" si="84"/>
        <v>4621.5756547931624</v>
      </c>
      <c r="F517" s="10">
        <f t="shared" si="85"/>
        <v>2.3491310598136717E-5</v>
      </c>
      <c r="G517" s="9">
        <f t="shared" si="93"/>
        <v>1244.8397971594127</v>
      </c>
      <c r="H517" s="10">
        <f t="shared" si="86"/>
        <v>6.3274780084287145E-6</v>
      </c>
      <c r="I517" s="10">
        <v>2.3957427593827084E-5</v>
      </c>
      <c r="J517" s="11">
        <f t="shared" si="87"/>
        <v>-4.6611699569036616E-7</v>
      </c>
      <c r="K517" s="43">
        <v>8.7999999999999995E-2</v>
      </c>
      <c r="L517" s="43">
        <v>3.7000000000000002E-3</v>
      </c>
      <c r="M517" s="43">
        <v>9.169999999999999E-2</v>
      </c>
      <c r="N517" s="9">
        <f t="shared" si="94"/>
        <v>193.92246155759398</v>
      </c>
      <c r="O517" s="12">
        <f t="shared" si="88"/>
        <v>9.8570122327869759E-7</v>
      </c>
      <c r="P517" s="45">
        <f t="shared" si="95"/>
        <v>1050.9173356018186</v>
      </c>
      <c r="Q517" s="46">
        <f t="shared" si="89"/>
        <v>5.3417767851500174E-6</v>
      </c>
      <c r="R517" s="9">
        <v>52282.61</v>
      </c>
      <c r="S517" s="9">
        <v>0</v>
      </c>
      <c r="T517" s="9">
        <v>0</v>
      </c>
      <c r="U517" s="9"/>
      <c r="V517" s="9">
        <v>4600.8999999999996</v>
      </c>
      <c r="W517" s="9">
        <v>193.4</v>
      </c>
      <c r="X517" s="9">
        <f t="shared" si="90"/>
        <v>4621.5756547931624</v>
      </c>
      <c r="Y517" s="9">
        <f t="shared" si="91"/>
        <v>193.92246155759398</v>
      </c>
      <c r="Z517" s="9">
        <f t="shared" si="92"/>
        <v>1050.9173356018186</v>
      </c>
      <c r="AA517" s="9"/>
      <c r="AB517" s="9"/>
      <c r="AC517" s="9"/>
      <c r="AD517" s="9"/>
      <c r="AE517" s="9"/>
      <c r="AF517" s="9"/>
      <c r="AG517" s="9"/>
      <c r="AH517" s="9"/>
      <c r="AI517" s="9"/>
    </row>
    <row r="518" spans="1:35" x14ac:dyDescent="0.25">
      <c r="A518" s="2">
        <v>6869</v>
      </c>
      <c r="B518" s="2" t="s">
        <v>1016</v>
      </c>
      <c r="C518" s="2" t="s">
        <v>571</v>
      </c>
      <c r="D518" s="8" t="s">
        <v>1017</v>
      </c>
      <c r="E518" s="9">
        <f t="shared" si="84"/>
        <v>22719.631364375491</v>
      </c>
      <c r="F518" s="10">
        <f t="shared" si="85"/>
        <v>1.1548310726065559E-4</v>
      </c>
      <c r="G518" s="9">
        <f t="shared" si="93"/>
        <v>6119.7404976273147</v>
      </c>
      <c r="H518" s="10">
        <f t="shared" si="86"/>
        <v>3.1106431128236718E-5</v>
      </c>
      <c r="I518" s="10">
        <v>1.5314004927156086E-4</v>
      </c>
      <c r="J518" s="11">
        <f t="shared" si="87"/>
        <v>-3.7656942010905268E-5</v>
      </c>
      <c r="K518" s="43">
        <v>8.7999999999999995E-2</v>
      </c>
      <c r="L518" s="43">
        <v>3.7000000000000002E-3</v>
      </c>
      <c r="M518" s="43">
        <v>9.169999999999999E-2</v>
      </c>
      <c r="N518" s="9">
        <f t="shared" si="94"/>
        <v>953.43873330542579</v>
      </c>
      <c r="O518" s="12">
        <f t="shared" si="88"/>
        <v>4.8462963918253097E-6</v>
      </c>
      <c r="P518" s="45">
        <f t="shared" si="95"/>
        <v>5166.3017643218891</v>
      </c>
      <c r="Q518" s="46">
        <f t="shared" si="89"/>
        <v>2.6260134736411406E-5</v>
      </c>
      <c r="R518" s="9">
        <v>256527.57</v>
      </c>
      <c r="S518" s="9">
        <v>32876.089999999997</v>
      </c>
      <c r="T518" s="9">
        <v>0</v>
      </c>
      <c r="U518" s="9"/>
      <c r="V518" s="9">
        <v>22617.99</v>
      </c>
      <c r="W518" s="9">
        <v>950.87</v>
      </c>
      <c r="X518" s="9">
        <f t="shared" si="90"/>
        <v>22719.631364375491</v>
      </c>
      <c r="Y518" s="9">
        <f t="shared" si="91"/>
        <v>953.43873330542579</v>
      </c>
      <c r="Z518" s="9">
        <f t="shared" si="92"/>
        <v>5166.3017643218891</v>
      </c>
      <c r="AA518" s="9"/>
      <c r="AB518" s="9"/>
      <c r="AC518" s="9"/>
      <c r="AD518" s="9"/>
      <c r="AE518" s="9"/>
      <c r="AF518" s="9"/>
      <c r="AG518" s="9"/>
      <c r="AH518" s="9"/>
      <c r="AI518" s="9"/>
    </row>
    <row r="519" spans="1:35" x14ac:dyDescent="0.25">
      <c r="A519" s="2">
        <v>6969</v>
      </c>
      <c r="B519" s="2" t="s">
        <v>1018</v>
      </c>
      <c r="C519" s="2" t="s">
        <v>571</v>
      </c>
      <c r="D519" s="8" t="s">
        <v>1019</v>
      </c>
      <c r="E519" s="9">
        <f t="shared" si="84"/>
        <v>22666.091843325157</v>
      </c>
      <c r="F519" s="10">
        <f t="shared" si="85"/>
        <v>1.1521096771081083E-4</v>
      </c>
      <c r="G519" s="9">
        <f t="shared" si="93"/>
        <v>6105.4502460574186</v>
      </c>
      <c r="H519" s="10">
        <f t="shared" si="86"/>
        <v>3.1033794269461988E-5</v>
      </c>
      <c r="I519" s="10">
        <v>8.7299238530980401E-5</v>
      </c>
      <c r="J519" s="11">
        <f t="shared" si="87"/>
        <v>2.7911729179830433E-5</v>
      </c>
      <c r="K519" s="43">
        <v>8.7999999999999995E-2</v>
      </c>
      <c r="L519" s="43">
        <v>3.7000000000000002E-3</v>
      </c>
      <c r="M519" s="43">
        <v>9.169999999999999E-2</v>
      </c>
      <c r="N519" s="9">
        <f t="shared" si="94"/>
        <v>951.32303323362385</v>
      </c>
      <c r="O519" s="12">
        <f t="shared" si="88"/>
        <v>4.8355423608991569E-6</v>
      </c>
      <c r="P519" s="45">
        <f t="shared" si="95"/>
        <v>5154.1272128237952</v>
      </c>
      <c r="Q519" s="46">
        <f t="shared" si="89"/>
        <v>2.6198251908562829E-5</v>
      </c>
      <c r="R519" s="9">
        <v>256416.76</v>
      </c>
      <c r="S519" s="9">
        <v>0</v>
      </c>
      <c r="T519" s="9">
        <v>0</v>
      </c>
      <c r="U519" s="9"/>
      <c r="V519" s="9">
        <v>22564.69</v>
      </c>
      <c r="W519" s="9">
        <v>948.76</v>
      </c>
      <c r="X519" s="9">
        <f t="shared" si="90"/>
        <v>22666.091843325157</v>
      </c>
      <c r="Y519" s="9">
        <f t="shared" si="91"/>
        <v>951.32303323362385</v>
      </c>
      <c r="Z519" s="9">
        <f t="shared" si="92"/>
        <v>5154.1272128237952</v>
      </c>
      <c r="AA519" s="9"/>
      <c r="AB519" s="9"/>
      <c r="AC519" s="9"/>
      <c r="AD519" s="9"/>
      <c r="AE519" s="9"/>
      <c r="AF519" s="9"/>
      <c r="AG519" s="9"/>
      <c r="AH519" s="9"/>
      <c r="AI519" s="9"/>
    </row>
    <row r="520" spans="1:35" x14ac:dyDescent="0.25">
      <c r="A520" s="2">
        <v>6989</v>
      </c>
      <c r="B520" s="2" t="s">
        <v>1020</v>
      </c>
      <c r="C520" s="2" t="s">
        <v>571</v>
      </c>
      <c r="D520" s="8" t="s">
        <v>1021</v>
      </c>
      <c r="E520" s="9">
        <f t="shared" si="84"/>
        <v>19916.420572451818</v>
      </c>
      <c r="F520" s="10">
        <f t="shared" si="85"/>
        <v>1.012344829160921E-4</v>
      </c>
      <c r="G520" s="9">
        <f t="shared" si="93"/>
        <v>5364.7712695755599</v>
      </c>
      <c r="H520" s="10">
        <f t="shared" si="86"/>
        <v>2.7268948426897487E-5</v>
      </c>
      <c r="I520" s="10">
        <v>8.6955632027084474E-5</v>
      </c>
      <c r="J520" s="11">
        <f t="shared" si="87"/>
        <v>1.4278850889007624E-5</v>
      </c>
      <c r="K520" s="43">
        <v>8.7999999999999995E-2</v>
      </c>
      <c r="L520" s="43">
        <v>3.7000000000000002E-3</v>
      </c>
      <c r="M520" s="43">
        <v>9.169999999999999E-2</v>
      </c>
      <c r="N520" s="9">
        <f t="shared" si="94"/>
        <v>835.90206865298978</v>
      </c>
      <c r="O520" s="12">
        <f t="shared" si="88"/>
        <v>4.2488615552548405E-6</v>
      </c>
      <c r="P520" s="45">
        <f t="shared" si="95"/>
        <v>4528.8692009225697</v>
      </c>
      <c r="Q520" s="46">
        <f t="shared" si="89"/>
        <v>2.3020086871642644E-5</v>
      </c>
      <c r="R520" s="9">
        <v>225310.24</v>
      </c>
      <c r="S520" s="9">
        <v>0</v>
      </c>
      <c r="T520" s="9">
        <v>0</v>
      </c>
      <c r="U520" s="9"/>
      <c r="V520" s="9">
        <v>19827.32</v>
      </c>
      <c r="W520" s="9">
        <v>833.65000000000009</v>
      </c>
      <c r="X520" s="9">
        <f t="shared" si="90"/>
        <v>19916.420572451818</v>
      </c>
      <c r="Y520" s="9">
        <f t="shared" si="91"/>
        <v>835.90206865298978</v>
      </c>
      <c r="Z520" s="9">
        <f t="shared" si="92"/>
        <v>4528.8692009225697</v>
      </c>
      <c r="AA520" s="9"/>
      <c r="AB520" s="9"/>
      <c r="AC520" s="9"/>
      <c r="AD520" s="9"/>
      <c r="AE520" s="9"/>
      <c r="AF520" s="9"/>
      <c r="AG520" s="9"/>
      <c r="AH520" s="9"/>
      <c r="AI520" s="9"/>
    </row>
    <row r="521" spans="1:35" x14ac:dyDescent="0.25">
      <c r="A521" s="2">
        <v>6378</v>
      </c>
      <c r="B521" s="2" t="s">
        <v>1022</v>
      </c>
      <c r="C521" s="2" t="s">
        <v>571</v>
      </c>
      <c r="D521" s="8" t="s">
        <v>1023</v>
      </c>
      <c r="E521" s="9">
        <f t="shared" si="84"/>
        <v>33500.903803663721</v>
      </c>
      <c r="F521" s="10">
        <f t="shared" si="85"/>
        <v>1.7028394542323798E-4</v>
      </c>
      <c r="G521" s="9">
        <f t="shared" si="93"/>
        <v>9023.9938179148085</v>
      </c>
      <c r="H521" s="10">
        <f t="shared" si="86"/>
        <v>4.5868651180133004E-5</v>
      </c>
      <c r="I521" s="10">
        <v>1.468196739858001E-4</v>
      </c>
      <c r="J521" s="11">
        <f t="shared" si="87"/>
        <v>2.3464271437437879E-5</v>
      </c>
      <c r="K521" s="43">
        <v>8.7999999999999995E-2</v>
      </c>
      <c r="L521" s="43">
        <v>3.7000000000000002E-3</v>
      </c>
      <c r="M521" s="43">
        <v>9.169999999999999E-2</v>
      </c>
      <c r="N521" s="9">
        <f t="shared" si="94"/>
        <v>1406.0982785254889</v>
      </c>
      <c r="O521" s="12">
        <f t="shared" si="88"/>
        <v>7.1471493403099797E-6</v>
      </c>
      <c r="P521" s="45">
        <f t="shared" si="95"/>
        <v>7617.8955393893202</v>
      </c>
      <c r="Q521" s="46">
        <f t="shared" si="89"/>
        <v>3.8721501839823031E-5</v>
      </c>
      <c r="R521" s="9">
        <v>378987.86</v>
      </c>
      <c r="S521" s="9">
        <v>0</v>
      </c>
      <c r="T521" s="9">
        <v>0</v>
      </c>
      <c r="U521" s="9"/>
      <c r="V521" s="9">
        <v>33351.03</v>
      </c>
      <c r="W521" s="9">
        <v>1402.31</v>
      </c>
      <c r="X521" s="9">
        <f t="shared" si="90"/>
        <v>33500.903803663721</v>
      </c>
      <c r="Y521" s="9">
        <f t="shared" si="91"/>
        <v>1406.0982785254889</v>
      </c>
      <c r="Z521" s="9">
        <f t="shared" si="92"/>
        <v>7617.8955393893202</v>
      </c>
      <c r="AA521" s="9"/>
      <c r="AB521" s="9"/>
      <c r="AC521" s="9"/>
      <c r="AD521" s="9"/>
      <c r="AE521" s="9"/>
      <c r="AF521" s="9"/>
      <c r="AG521" s="9"/>
      <c r="AH521" s="9"/>
      <c r="AI521" s="9"/>
    </row>
    <row r="522" spans="1:35" x14ac:dyDescent="0.25">
      <c r="A522" s="2">
        <v>6967</v>
      </c>
      <c r="B522" s="2" t="s">
        <v>1024</v>
      </c>
      <c r="C522" s="2" t="s">
        <v>571</v>
      </c>
      <c r="D522" s="8" t="s">
        <v>1025</v>
      </c>
      <c r="E522" s="9">
        <f t="shared" si="84"/>
        <v>187694.76460837491</v>
      </c>
      <c r="F522" s="10">
        <f t="shared" si="85"/>
        <v>9.5404605320841094E-4</v>
      </c>
      <c r="G522" s="9">
        <f t="shared" si="93"/>
        <v>50558.497410485958</v>
      </c>
      <c r="H522" s="10">
        <f t="shared" si="86"/>
        <v>2.5698710889067358E-4</v>
      </c>
      <c r="I522" s="10">
        <v>1.004061075609216E-3</v>
      </c>
      <c r="J522" s="11">
        <f t="shared" si="87"/>
        <v>-5.0015022400805103E-5</v>
      </c>
      <c r="K522" s="43">
        <v>8.7999999999999995E-2</v>
      </c>
      <c r="L522" s="43">
        <v>3.7000000000000002E-3</v>
      </c>
      <c r="M522" s="43">
        <v>9.169999999999999E-2</v>
      </c>
      <c r="N522" s="9">
        <f t="shared" si="94"/>
        <v>7877.8844199642508</v>
      </c>
      <c r="O522" s="12">
        <f t="shared" si="88"/>
        <v>4.0043016405815978E-5</v>
      </c>
      <c r="P522" s="45">
        <f t="shared" si="95"/>
        <v>42680.612990521709</v>
      </c>
      <c r="Q522" s="46">
        <f t="shared" si="89"/>
        <v>2.1694409248485764E-4</v>
      </c>
      <c r="R522" s="9">
        <v>2123205.48</v>
      </c>
      <c r="S522" s="9">
        <v>79643.199999999997</v>
      </c>
      <c r="T522" s="9">
        <v>0</v>
      </c>
      <c r="U522" s="9"/>
      <c r="V522" s="9">
        <v>186855.07</v>
      </c>
      <c r="W522" s="9">
        <v>7856.66</v>
      </c>
      <c r="X522" s="9">
        <f t="shared" si="90"/>
        <v>187694.76460837491</v>
      </c>
      <c r="Y522" s="9">
        <f t="shared" si="91"/>
        <v>7877.8844199642508</v>
      </c>
      <c r="Z522" s="9">
        <f t="shared" si="92"/>
        <v>42680.612990521709</v>
      </c>
      <c r="AA522" s="9"/>
      <c r="AB522" s="9"/>
      <c r="AC522" s="9"/>
      <c r="AD522" s="9"/>
      <c r="AE522" s="9"/>
      <c r="AF522" s="9"/>
      <c r="AG522" s="9"/>
      <c r="AH522" s="9"/>
      <c r="AI522" s="9"/>
    </row>
    <row r="523" spans="1:35" x14ac:dyDescent="0.25">
      <c r="A523" s="2">
        <v>6392</v>
      </c>
      <c r="B523" s="2" t="s">
        <v>1026</v>
      </c>
      <c r="C523" s="2" t="s">
        <v>571</v>
      </c>
      <c r="D523" s="8" t="s">
        <v>1027</v>
      </c>
      <c r="E523" s="9">
        <f t="shared" ref="E523:E583" si="96">X523</f>
        <v>17148.989850693488</v>
      </c>
      <c r="F523" s="10">
        <f t="shared" ref="F523:F583" si="97">E523/($E$586+$G$586)</f>
        <v>8.7167727441424847E-5</v>
      </c>
      <c r="G523" s="9">
        <f t="shared" si="93"/>
        <v>4619.2517441150339</v>
      </c>
      <c r="H523" s="10">
        <f t="shared" ref="H523:H583" si="98">G523/($E$586+$G$586)</f>
        <v>2.3479498239837307E-5</v>
      </c>
      <c r="I523" s="10">
        <v>8.4647536516587753E-5</v>
      </c>
      <c r="J523" s="11">
        <f t="shared" ref="J523:J583" si="99">F523-I523</f>
        <v>2.5201909248370936E-6</v>
      </c>
      <c r="K523" s="43">
        <v>8.7999999999999995E-2</v>
      </c>
      <c r="L523" s="43">
        <v>3.7000000000000002E-3</v>
      </c>
      <c r="M523" s="43">
        <v>9.169999999999999E-2</v>
      </c>
      <c r="N523" s="9">
        <f t="shared" si="94"/>
        <v>719.67894290769129</v>
      </c>
      <c r="O523" s="12">
        <f t="shared" ref="O523:O583" si="100">N523/($E$586+$G$586)</f>
        <v>3.6581033919134038E-6</v>
      </c>
      <c r="P523" s="45">
        <f t="shared" si="95"/>
        <v>3899.5728012073428</v>
      </c>
      <c r="Q523" s="46">
        <f t="shared" ref="Q523:Q583" si="101">P523/($E$586+$G$586)</f>
        <v>1.9821394847923904E-5</v>
      </c>
      <c r="R523" s="9">
        <v>193971.3</v>
      </c>
      <c r="S523" s="9">
        <v>0</v>
      </c>
      <c r="T523" s="9">
        <v>0</v>
      </c>
      <c r="U523" s="9"/>
      <c r="V523" s="9">
        <v>17072.27</v>
      </c>
      <c r="W523" s="9">
        <v>717.74</v>
      </c>
      <c r="X523" s="9">
        <f t="shared" ref="X523:X583" si="102">V523/$V$586*$X$587</f>
        <v>17148.989850693488</v>
      </c>
      <c r="Y523" s="9">
        <f t="shared" ref="Y523:Y583" si="103">W523/$W$587*$Y$587</f>
        <v>719.67894290769129</v>
      </c>
      <c r="Z523" s="9">
        <f t="shared" ref="Z523:Z583" si="104">V523/$V$586*$Z$587</f>
        <v>3899.5728012073428</v>
      </c>
      <c r="AA523" s="9"/>
      <c r="AB523" s="9"/>
      <c r="AC523" s="9"/>
      <c r="AD523" s="9"/>
      <c r="AE523" s="9"/>
      <c r="AF523" s="9"/>
      <c r="AG523" s="9"/>
      <c r="AH523" s="9"/>
      <c r="AI523" s="9"/>
    </row>
    <row r="524" spans="1:35" x14ac:dyDescent="0.25">
      <c r="A524" s="2">
        <v>6880</v>
      </c>
      <c r="B524" s="2" t="s">
        <v>1028</v>
      </c>
      <c r="C524" s="2" t="s">
        <v>571</v>
      </c>
      <c r="D524" s="8" t="s">
        <v>1029</v>
      </c>
      <c r="E524" s="9">
        <f t="shared" si="96"/>
        <v>27253.866280794799</v>
      </c>
      <c r="F524" s="10">
        <f t="shared" si="97"/>
        <v>1.3853046788019942E-4</v>
      </c>
      <c r="G524" s="9">
        <f t="shared" ref="G524:G583" si="105">Y524+Z524</f>
        <v>7341.2502113000382</v>
      </c>
      <c r="H524" s="10">
        <f t="shared" si="98"/>
        <v>3.7315323122196993E-5</v>
      </c>
      <c r="I524" s="10">
        <v>1.1297639651459668E-4</v>
      </c>
      <c r="J524" s="11">
        <f t="shared" si="99"/>
        <v>2.5554071365602738E-5</v>
      </c>
      <c r="K524" s="43">
        <v>8.7999999999999995E-2</v>
      </c>
      <c r="L524" s="43">
        <v>3.7000000000000002E-3</v>
      </c>
      <c r="M524" s="43">
        <v>9.169999999999999E-2</v>
      </c>
      <c r="N524" s="9">
        <f t="shared" ref="N524:N583" si="106">Y524</f>
        <v>1143.8918478258468</v>
      </c>
      <c r="O524" s="12">
        <f t="shared" si="100"/>
        <v>5.814363043063965E-6</v>
      </c>
      <c r="P524" s="45">
        <f t="shared" ref="P524:P583" si="107">Z524</f>
        <v>6197.3583634741917</v>
      </c>
      <c r="Q524" s="46">
        <f t="shared" si="101"/>
        <v>3.1500960079133029E-5</v>
      </c>
      <c r="R524" s="9">
        <v>308317.65000000002</v>
      </c>
      <c r="S524" s="9">
        <v>34595.360000000001</v>
      </c>
      <c r="T524" s="9">
        <v>0</v>
      </c>
      <c r="U524" s="9"/>
      <c r="V524" s="9">
        <v>27131.94</v>
      </c>
      <c r="W524" s="9">
        <v>1140.81</v>
      </c>
      <c r="X524" s="9">
        <f t="shared" si="102"/>
        <v>27253.866280794799</v>
      </c>
      <c r="Y524" s="9">
        <f t="shared" si="103"/>
        <v>1143.8918478258468</v>
      </c>
      <c r="Z524" s="9">
        <f t="shared" si="104"/>
        <v>6197.3583634741917</v>
      </c>
      <c r="AA524" s="9"/>
      <c r="AB524" s="9"/>
      <c r="AC524" s="9"/>
      <c r="AD524" s="9"/>
      <c r="AE524" s="9"/>
      <c r="AF524" s="9"/>
      <c r="AG524" s="9"/>
      <c r="AH524" s="9"/>
      <c r="AI524" s="9"/>
    </row>
    <row r="525" spans="1:35" x14ac:dyDescent="0.25">
      <c r="A525" s="2">
        <v>6871</v>
      </c>
      <c r="B525" s="2" t="s">
        <v>1030</v>
      </c>
      <c r="C525" s="2" t="s">
        <v>571</v>
      </c>
      <c r="D525" s="8" t="s">
        <v>1031</v>
      </c>
      <c r="E525" s="9">
        <f t="shared" si="96"/>
        <v>515184.80472213565</v>
      </c>
      <c r="F525" s="10">
        <f t="shared" si="97"/>
        <v>2.6186666987949025E-3</v>
      </c>
      <c r="G525" s="9">
        <f t="shared" si="105"/>
        <v>138772.4105523082</v>
      </c>
      <c r="H525" s="10">
        <f t="shared" si="98"/>
        <v>7.053754048914981E-4</v>
      </c>
      <c r="I525" s="10">
        <v>2.4991155239004444E-3</v>
      </c>
      <c r="J525" s="11">
        <f t="shared" si="99"/>
        <v>1.1955117489445815E-4</v>
      </c>
      <c r="K525" s="43">
        <v>8.7999999999999995E-2</v>
      </c>
      <c r="L525" s="43">
        <v>3.7000000000000002E-3</v>
      </c>
      <c r="M525" s="43">
        <v>9.169999999999999E-2</v>
      </c>
      <c r="N525" s="9">
        <f t="shared" si="106"/>
        <v>21622.615166050244</v>
      </c>
      <c r="O525" s="12">
        <f t="shared" si="100"/>
        <v>1.0990701153682633E-4</v>
      </c>
      <c r="P525" s="45">
        <f t="shared" si="107"/>
        <v>117149.79538625795</v>
      </c>
      <c r="Q525" s="46">
        <f t="shared" si="101"/>
        <v>5.9546839335467168E-4</v>
      </c>
      <c r="R525" s="9">
        <v>5816660.04</v>
      </c>
      <c r="S525" s="9">
        <v>198641.72</v>
      </c>
      <c r="T525" s="9">
        <v>0</v>
      </c>
      <c r="U525" s="9"/>
      <c r="V525" s="9">
        <v>512880.01</v>
      </c>
      <c r="W525" s="9">
        <v>21564.36</v>
      </c>
      <c r="X525" s="9">
        <f t="shared" si="102"/>
        <v>515184.80472213565</v>
      </c>
      <c r="Y525" s="9">
        <f t="shared" si="103"/>
        <v>21622.615166050244</v>
      </c>
      <c r="Z525" s="9">
        <f t="shared" si="104"/>
        <v>117149.79538625795</v>
      </c>
      <c r="AA525" s="9"/>
      <c r="AB525" s="9"/>
      <c r="AC525" s="9"/>
      <c r="AD525" s="9"/>
      <c r="AE525" s="9"/>
      <c r="AF525" s="9"/>
      <c r="AG525" s="9"/>
      <c r="AH525" s="9"/>
      <c r="AI525" s="9"/>
    </row>
    <row r="526" spans="1:35" x14ac:dyDescent="0.25">
      <c r="A526" s="2">
        <v>6873</v>
      </c>
      <c r="B526" s="2" t="s">
        <v>1032</v>
      </c>
      <c r="C526" s="2" t="s">
        <v>571</v>
      </c>
      <c r="D526" s="8" t="s">
        <v>1033</v>
      </c>
      <c r="E526" s="9">
        <f t="shared" si="96"/>
        <v>43592.68163424352</v>
      </c>
      <c r="F526" s="10">
        <f t="shared" si="97"/>
        <v>2.2158010612974283E-4</v>
      </c>
      <c r="G526" s="9">
        <f t="shared" si="105"/>
        <v>11742.271746594073</v>
      </c>
      <c r="H526" s="10">
        <f t="shared" si="98"/>
        <v>5.9685564692830265E-5</v>
      </c>
      <c r="I526" s="10">
        <v>1.8659271045467262E-4</v>
      </c>
      <c r="J526" s="11">
        <f t="shared" si="99"/>
        <v>3.4987395675070205E-5</v>
      </c>
      <c r="K526" s="43">
        <v>8.7999999999999995E-2</v>
      </c>
      <c r="L526" s="43">
        <v>3.7000000000000002E-3</v>
      </c>
      <c r="M526" s="43">
        <v>9.169999999999999E-2</v>
      </c>
      <c r="N526" s="9">
        <f t="shared" si="106"/>
        <v>1829.5691843663303</v>
      </c>
      <c r="O526" s="12">
        <f t="shared" si="100"/>
        <v>9.2996374355907058E-6</v>
      </c>
      <c r="P526" s="45">
        <f t="shared" si="107"/>
        <v>9912.7025622277433</v>
      </c>
      <c r="Q526" s="46">
        <f t="shared" si="101"/>
        <v>5.0385927257239565E-5</v>
      </c>
      <c r="R526" s="9">
        <v>486472.09</v>
      </c>
      <c r="S526" s="9">
        <v>137795.79</v>
      </c>
      <c r="T526" s="9">
        <v>0</v>
      </c>
      <c r="U526" s="9"/>
      <c r="V526" s="9">
        <v>43397.659999999996</v>
      </c>
      <c r="W526" s="9">
        <v>1824.64</v>
      </c>
      <c r="X526" s="9">
        <f t="shared" si="102"/>
        <v>43592.68163424352</v>
      </c>
      <c r="Y526" s="9">
        <f t="shared" si="103"/>
        <v>1829.5691843663303</v>
      </c>
      <c r="Z526" s="9">
        <f t="shared" si="104"/>
        <v>9912.7025622277433</v>
      </c>
      <c r="AA526" s="9"/>
      <c r="AB526" s="9"/>
      <c r="AC526" s="9"/>
      <c r="AD526" s="9"/>
      <c r="AE526" s="9"/>
      <c r="AF526" s="9"/>
      <c r="AG526" s="9"/>
      <c r="AH526" s="9"/>
      <c r="AI526" s="9"/>
    </row>
    <row r="527" spans="1:35" x14ac:dyDescent="0.25">
      <c r="A527" s="2">
        <v>6875</v>
      </c>
      <c r="B527" s="2" t="s">
        <v>1034</v>
      </c>
      <c r="C527" s="2" t="s">
        <v>571</v>
      </c>
      <c r="D527" s="8" t="s">
        <v>1035</v>
      </c>
      <c r="E527" s="9">
        <f t="shared" si="96"/>
        <v>17091.422309391528</v>
      </c>
      <c r="F527" s="10">
        <f t="shared" si="97"/>
        <v>8.687511360274563E-5</v>
      </c>
      <c r="G527" s="9">
        <f t="shared" si="105"/>
        <v>4603.7246815219123</v>
      </c>
      <c r="H527" s="10">
        <f t="shared" si="98"/>
        <v>2.3400574713036783E-5</v>
      </c>
      <c r="I527" s="10">
        <v>9.4801490727532044E-5</v>
      </c>
      <c r="J527" s="11">
        <f t="shared" si="99"/>
        <v>-7.9263771247864147E-6</v>
      </c>
      <c r="K527" s="43">
        <v>8.7999999999999995E-2</v>
      </c>
      <c r="L527" s="43">
        <v>3.7000000000000002E-3</v>
      </c>
      <c r="M527" s="43">
        <v>9.169999999999999E-2</v>
      </c>
      <c r="N527" s="9">
        <f t="shared" si="106"/>
        <v>717.2423783700234</v>
      </c>
      <c r="O527" s="12">
        <f t="shared" si="100"/>
        <v>3.6457184179084021E-6</v>
      </c>
      <c r="P527" s="45">
        <f t="shared" si="107"/>
        <v>3886.4823031518886</v>
      </c>
      <c r="Q527" s="46">
        <f t="shared" si="101"/>
        <v>1.9754856295128379E-5</v>
      </c>
      <c r="R527" s="9">
        <v>192765.43</v>
      </c>
      <c r="S527" s="9">
        <v>31147.49</v>
      </c>
      <c r="T527" s="9">
        <v>0</v>
      </c>
      <c r="U527" s="9"/>
      <c r="V527" s="9">
        <v>17014.960000000003</v>
      </c>
      <c r="W527" s="9">
        <v>715.31</v>
      </c>
      <c r="X527" s="9">
        <f t="shared" si="102"/>
        <v>17091.422309391528</v>
      </c>
      <c r="Y527" s="9">
        <f t="shared" si="103"/>
        <v>717.2423783700234</v>
      </c>
      <c r="Z527" s="9">
        <f t="shared" si="104"/>
        <v>3886.4823031518886</v>
      </c>
      <c r="AA527" s="9"/>
      <c r="AB527" s="9"/>
      <c r="AC527" s="9"/>
      <c r="AD527" s="9"/>
      <c r="AE527" s="9"/>
      <c r="AF527" s="9"/>
      <c r="AG527" s="9"/>
      <c r="AH527" s="9"/>
      <c r="AI527" s="9"/>
    </row>
    <row r="528" spans="1:35" x14ac:dyDescent="0.25">
      <c r="A528" s="2">
        <v>6876</v>
      </c>
      <c r="B528" s="2" t="s">
        <v>1036</v>
      </c>
      <c r="C528" s="2" t="s">
        <v>571</v>
      </c>
      <c r="D528" s="8" t="s">
        <v>1037</v>
      </c>
      <c r="E528" s="9">
        <f t="shared" si="96"/>
        <v>124935.86861737267</v>
      </c>
      <c r="F528" s="10">
        <f t="shared" si="97"/>
        <v>6.3504473663540065E-4</v>
      </c>
      <c r="G528" s="9">
        <f t="shared" si="105"/>
        <v>33653.360951895433</v>
      </c>
      <c r="H528" s="10">
        <f t="shared" si="98"/>
        <v>1.7105887988055947E-4</v>
      </c>
      <c r="I528" s="10">
        <v>5.6567865515729421E-4</v>
      </c>
      <c r="J528" s="11">
        <f t="shared" si="99"/>
        <v>6.9366081478106447E-5</v>
      </c>
      <c r="K528" s="43">
        <v>8.7999999999999995E-2</v>
      </c>
      <c r="L528" s="43">
        <v>3.7000000000000002E-3</v>
      </c>
      <c r="M528" s="43">
        <v>9.169999999999999E-2</v>
      </c>
      <c r="N528" s="9">
        <f t="shared" si="106"/>
        <v>5243.7275334105143</v>
      </c>
      <c r="O528" s="12">
        <f t="shared" si="100"/>
        <v>2.6653687266071751E-5</v>
      </c>
      <c r="P528" s="45">
        <f t="shared" si="107"/>
        <v>28409.633418484922</v>
      </c>
      <c r="Q528" s="46">
        <f t="shared" si="101"/>
        <v>1.4440519261448774E-4</v>
      </c>
      <c r="R528" s="9">
        <v>1375109.73</v>
      </c>
      <c r="S528" s="9">
        <v>386859.64</v>
      </c>
      <c r="T528" s="9">
        <v>0</v>
      </c>
      <c r="U528" s="9"/>
      <c r="V528" s="9">
        <v>124376.94</v>
      </c>
      <c r="W528" s="9">
        <v>5229.6000000000004</v>
      </c>
      <c r="X528" s="9">
        <f t="shared" si="102"/>
        <v>124935.86861737267</v>
      </c>
      <c r="Y528" s="9">
        <f t="shared" si="103"/>
        <v>5243.7275334105143</v>
      </c>
      <c r="Z528" s="9">
        <f t="shared" si="104"/>
        <v>28409.633418484922</v>
      </c>
      <c r="AA528" s="9"/>
      <c r="AB528" s="9"/>
      <c r="AC528" s="9"/>
      <c r="AD528" s="9"/>
      <c r="AE528" s="9"/>
      <c r="AF528" s="9"/>
      <c r="AG528" s="9"/>
      <c r="AH528" s="9"/>
      <c r="AI528" s="9"/>
    </row>
    <row r="529" spans="1:35" x14ac:dyDescent="0.25">
      <c r="A529" s="2">
        <v>6879</v>
      </c>
      <c r="B529" s="2" t="s">
        <v>1038</v>
      </c>
      <c r="C529" s="2" t="s">
        <v>571</v>
      </c>
      <c r="D529" s="8" t="s">
        <v>1039</v>
      </c>
      <c r="E529" s="9">
        <f t="shared" si="96"/>
        <v>137911.07611700709</v>
      </c>
      <c r="F529" s="10">
        <f t="shared" si="97"/>
        <v>7.0099727148854407E-4</v>
      </c>
      <c r="G529" s="9">
        <f t="shared" si="105"/>
        <v>37148.198401332033</v>
      </c>
      <c r="H529" s="10">
        <f t="shared" si="98"/>
        <v>1.8882301881217441E-4</v>
      </c>
      <c r="I529" s="10">
        <v>7.1346256030357913E-4</v>
      </c>
      <c r="J529" s="11">
        <f t="shared" si="99"/>
        <v>-1.2465288815035063E-5</v>
      </c>
      <c r="K529" s="43">
        <v>8.7999999999999995E-2</v>
      </c>
      <c r="L529" s="43">
        <v>3.7000000000000002E-3</v>
      </c>
      <c r="M529" s="43">
        <v>9.169999999999999E-2</v>
      </c>
      <c r="N529" s="9">
        <f t="shared" si="106"/>
        <v>5788.0841267662645</v>
      </c>
      <c r="O529" s="12">
        <f t="shared" si="100"/>
        <v>2.9420633166308418E-5</v>
      </c>
      <c r="P529" s="45">
        <f t="shared" si="107"/>
        <v>31360.114274565771</v>
      </c>
      <c r="Q529" s="46">
        <f t="shared" si="101"/>
        <v>1.5940238564586602E-4</v>
      </c>
      <c r="R529" s="9">
        <v>1557632.68</v>
      </c>
      <c r="S529" s="9">
        <v>95233.67</v>
      </c>
      <c r="T529" s="9">
        <v>0</v>
      </c>
      <c r="U529" s="9"/>
      <c r="V529" s="9">
        <v>137294.1</v>
      </c>
      <c r="W529" s="9">
        <v>5772.49</v>
      </c>
      <c r="X529" s="9">
        <f t="shared" si="102"/>
        <v>137911.07611700709</v>
      </c>
      <c r="Y529" s="9">
        <f t="shared" si="103"/>
        <v>5788.0841267662645</v>
      </c>
      <c r="Z529" s="9">
        <f t="shared" si="104"/>
        <v>31360.114274565771</v>
      </c>
      <c r="AA529" s="9"/>
      <c r="AB529" s="9"/>
      <c r="AC529" s="9"/>
      <c r="AD529" s="9"/>
      <c r="AE529" s="9"/>
      <c r="AF529" s="9"/>
      <c r="AG529" s="9"/>
      <c r="AH529" s="9"/>
      <c r="AI529" s="9"/>
    </row>
    <row r="530" spans="1:35" x14ac:dyDescent="0.25">
      <c r="A530" s="2">
        <v>9921</v>
      </c>
      <c r="B530" s="2">
        <v>0</v>
      </c>
      <c r="C530" s="2" t="s">
        <v>571</v>
      </c>
      <c r="D530" s="8" t="s">
        <v>1040</v>
      </c>
      <c r="E530" s="9">
        <f t="shared" si="96"/>
        <v>7990.6178202187575</v>
      </c>
      <c r="F530" s="10">
        <f t="shared" si="97"/>
        <v>4.0616036414136326E-5</v>
      </c>
      <c r="G530" s="9">
        <f t="shared" si="105"/>
        <v>2152.4100166330563</v>
      </c>
      <c r="H530" s="10">
        <f t="shared" si="98"/>
        <v>1.0940626317093293E-5</v>
      </c>
      <c r="I530" s="10">
        <v>3.7225435127834368E-5</v>
      </c>
      <c r="J530" s="11">
        <f t="shared" si="99"/>
        <v>3.3906012863019579E-6</v>
      </c>
      <c r="K530" s="43">
        <v>8.7999999999999995E-2</v>
      </c>
      <c r="L530" s="43">
        <v>3.7000000000000002E-3</v>
      </c>
      <c r="M530" s="43">
        <v>9.169999999999999E-2</v>
      </c>
      <c r="N530" s="9">
        <f t="shared" si="106"/>
        <v>335.39360996070116</v>
      </c>
      <c r="O530" s="12">
        <f t="shared" si="100"/>
        <v>1.7047942201369777E-6</v>
      </c>
      <c r="P530" s="45">
        <f t="shared" si="107"/>
        <v>1817.0164066723553</v>
      </c>
      <c r="Q530" s="46">
        <f t="shared" si="101"/>
        <v>9.2358320969563173E-6</v>
      </c>
      <c r="R530" s="9">
        <v>90395.73</v>
      </c>
      <c r="S530" s="9">
        <v>0</v>
      </c>
      <c r="T530" s="9">
        <v>0</v>
      </c>
      <c r="U530" s="9"/>
      <c r="V530" s="9">
        <v>7954.87</v>
      </c>
      <c r="W530" s="9">
        <v>334.49</v>
      </c>
      <c r="X530" s="9">
        <f t="shared" si="102"/>
        <v>7990.6178202187575</v>
      </c>
      <c r="Y530" s="9">
        <f t="shared" si="103"/>
        <v>335.39360996070116</v>
      </c>
      <c r="Z530" s="9">
        <f t="shared" si="104"/>
        <v>1817.0164066723553</v>
      </c>
      <c r="AA530" s="9"/>
      <c r="AB530" s="9"/>
      <c r="AC530" s="9"/>
      <c r="AD530" s="9"/>
      <c r="AE530" s="9"/>
      <c r="AF530" s="9"/>
      <c r="AG530" s="9"/>
      <c r="AH530" s="9"/>
      <c r="AI530" s="9"/>
    </row>
    <row r="531" spans="1:35" x14ac:dyDescent="0.25">
      <c r="A531" s="2">
        <v>6400</v>
      </c>
      <c r="B531" s="2" t="s">
        <v>1041</v>
      </c>
      <c r="C531" s="2" t="s">
        <v>571</v>
      </c>
      <c r="D531" s="8" t="s">
        <v>1042</v>
      </c>
      <c r="E531" s="9">
        <f t="shared" si="96"/>
        <v>37467.559527319805</v>
      </c>
      <c r="F531" s="10">
        <f t="shared" si="97"/>
        <v>1.9044632046596617E-4</v>
      </c>
      <c r="G531" s="9">
        <f t="shared" si="105"/>
        <v>10092.294529715331</v>
      </c>
      <c r="H531" s="10">
        <f t="shared" si="98"/>
        <v>5.129878707049522E-5</v>
      </c>
      <c r="I531" s="10">
        <v>2.3369794679690555E-4</v>
      </c>
      <c r="J531" s="11">
        <f t="shared" si="99"/>
        <v>-4.325162633093938E-5</v>
      </c>
      <c r="K531" s="43">
        <v>8.7999999999999995E-2</v>
      </c>
      <c r="L531" s="43">
        <v>3.7000000000000002E-3</v>
      </c>
      <c r="M531" s="43">
        <v>9.169999999999999E-2</v>
      </c>
      <c r="N531" s="9">
        <f t="shared" si="106"/>
        <v>1572.4063419895147</v>
      </c>
      <c r="O531" s="12">
        <f t="shared" si="100"/>
        <v>7.9924875248653307E-6</v>
      </c>
      <c r="P531" s="45">
        <f t="shared" si="107"/>
        <v>8519.8881877258154</v>
      </c>
      <c r="Q531" s="46">
        <f t="shared" si="101"/>
        <v>4.3306299545629886E-5</v>
      </c>
      <c r="R531" s="9">
        <v>422175.63</v>
      </c>
      <c r="S531" s="9">
        <v>0</v>
      </c>
      <c r="T531" s="9">
        <v>0</v>
      </c>
      <c r="U531" s="9"/>
      <c r="V531" s="9">
        <v>37299.94</v>
      </c>
      <c r="W531" s="9">
        <v>1568.17</v>
      </c>
      <c r="X531" s="9">
        <f t="shared" si="102"/>
        <v>37467.559527319805</v>
      </c>
      <c r="Y531" s="9">
        <f t="shared" si="103"/>
        <v>1572.4063419895147</v>
      </c>
      <c r="Z531" s="9">
        <f t="shared" si="104"/>
        <v>8519.8881877258154</v>
      </c>
      <c r="AA531" s="9"/>
      <c r="AB531" s="9"/>
      <c r="AC531" s="9"/>
      <c r="AD531" s="9"/>
      <c r="AE531" s="9"/>
      <c r="AF531" s="9"/>
      <c r="AG531" s="9"/>
      <c r="AH531" s="9"/>
      <c r="AI531" s="9"/>
    </row>
    <row r="532" spans="1:35" x14ac:dyDescent="0.25">
      <c r="A532" s="2">
        <v>6878</v>
      </c>
      <c r="B532" s="2" t="s">
        <v>1043</v>
      </c>
      <c r="C532" s="2" t="s">
        <v>571</v>
      </c>
      <c r="D532" s="8" t="s">
        <v>1044</v>
      </c>
      <c r="E532" s="9">
        <f t="shared" si="96"/>
        <v>13338.683591417974</v>
      </c>
      <c r="F532" s="10">
        <f t="shared" si="97"/>
        <v>6.7800071365550969E-5</v>
      </c>
      <c r="G532" s="9">
        <f t="shared" si="105"/>
        <v>3593.0014259411314</v>
      </c>
      <c r="H532" s="10">
        <f t="shared" si="98"/>
        <v>1.8263103058540916E-5</v>
      </c>
      <c r="I532" s="10">
        <v>7.2561883419395917E-5</v>
      </c>
      <c r="J532" s="11">
        <f t="shared" si="99"/>
        <v>-4.7618120538449478E-6</v>
      </c>
      <c r="K532" s="43">
        <v>8.7999999999999995E-2</v>
      </c>
      <c r="L532" s="43">
        <v>3.7000000000000002E-3</v>
      </c>
      <c r="M532" s="43">
        <v>9.169999999999999E-2</v>
      </c>
      <c r="N532" s="9">
        <f t="shared" si="106"/>
        <v>559.8683848774466</v>
      </c>
      <c r="O532" s="12">
        <f t="shared" si="100"/>
        <v>2.8457918047047236E-6</v>
      </c>
      <c r="P532" s="45">
        <f t="shared" si="107"/>
        <v>3033.1330410636847</v>
      </c>
      <c r="Q532" s="46">
        <f t="shared" si="101"/>
        <v>1.541731125383619E-5</v>
      </c>
      <c r="R532" s="9">
        <v>150898.31</v>
      </c>
      <c r="S532" s="9">
        <v>0</v>
      </c>
      <c r="T532" s="9">
        <v>0</v>
      </c>
      <c r="U532" s="9"/>
      <c r="V532" s="9">
        <v>13279.01</v>
      </c>
      <c r="W532" s="9">
        <v>558.36</v>
      </c>
      <c r="X532" s="9">
        <f t="shared" si="102"/>
        <v>13338.683591417974</v>
      </c>
      <c r="Y532" s="9">
        <f t="shared" si="103"/>
        <v>559.8683848774466</v>
      </c>
      <c r="Z532" s="9">
        <f t="shared" si="104"/>
        <v>3033.1330410636847</v>
      </c>
      <c r="AA532" s="9"/>
      <c r="AB532" s="9"/>
      <c r="AC532" s="9"/>
      <c r="AD532" s="9"/>
      <c r="AE532" s="9"/>
      <c r="AF532" s="9"/>
      <c r="AG532" s="9"/>
      <c r="AH532" s="9"/>
      <c r="AI532" s="9"/>
    </row>
    <row r="533" spans="1:35" x14ac:dyDescent="0.25">
      <c r="A533" s="2">
        <v>9989</v>
      </c>
      <c r="B533" s="2">
        <v>0</v>
      </c>
      <c r="C533" s="2" t="s">
        <v>571</v>
      </c>
      <c r="D533" s="8" t="s">
        <v>1045</v>
      </c>
      <c r="E533" s="9">
        <f t="shared" si="96"/>
        <v>795.07695500486523</v>
      </c>
      <c r="F533" s="10">
        <f t="shared" si="97"/>
        <v>4.0413489023098043E-6</v>
      </c>
      <c r="G533" s="9">
        <f t="shared" si="105"/>
        <v>214.19550147439861</v>
      </c>
      <c r="H533" s="10">
        <f t="shared" si="98"/>
        <v>1.0887483900950969E-6</v>
      </c>
      <c r="I533" s="10">
        <v>4.4866222929956173E-6</v>
      </c>
      <c r="J533" s="11">
        <f t="shared" si="99"/>
        <v>-4.4527339068581296E-7</v>
      </c>
      <c r="K533" s="43">
        <v>8.7999999999999995E-2</v>
      </c>
      <c r="L533" s="43">
        <v>3.7000000000000002E-3</v>
      </c>
      <c r="M533" s="43">
        <v>9.169999999999999E-2</v>
      </c>
      <c r="N533" s="9">
        <f t="shared" si="106"/>
        <v>33.399985493709693</v>
      </c>
      <c r="O533" s="12">
        <f t="shared" si="100"/>
        <v>1.697709811138232E-7</v>
      </c>
      <c r="P533" s="45">
        <f t="shared" si="107"/>
        <v>180.79551598068892</v>
      </c>
      <c r="Q533" s="46">
        <f t="shared" si="101"/>
        <v>9.189774089812737E-7</v>
      </c>
      <c r="R533" s="9">
        <v>8994.36</v>
      </c>
      <c r="S533" s="9">
        <v>0</v>
      </c>
      <c r="T533" s="9">
        <v>0</v>
      </c>
      <c r="U533" s="9"/>
      <c r="V533" s="9">
        <v>791.52</v>
      </c>
      <c r="W533" s="9">
        <v>33.31</v>
      </c>
      <c r="X533" s="9">
        <f t="shared" si="102"/>
        <v>795.07695500486523</v>
      </c>
      <c r="Y533" s="9">
        <f t="shared" si="103"/>
        <v>33.399985493709693</v>
      </c>
      <c r="Z533" s="9">
        <f t="shared" si="104"/>
        <v>180.79551598068892</v>
      </c>
      <c r="AA533" s="9"/>
      <c r="AB533" s="9"/>
      <c r="AC533" s="9"/>
      <c r="AD533" s="9"/>
      <c r="AE533" s="9"/>
      <c r="AF533" s="9"/>
      <c r="AG533" s="9"/>
      <c r="AH533" s="9"/>
      <c r="AI533" s="9"/>
    </row>
    <row r="534" spans="1:35" x14ac:dyDescent="0.25">
      <c r="A534" s="2">
        <v>6779</v>
      </c>
      <c r="B534" s="2" t="s">
        <v>1046</v>
      </c>
      <c r="C534" s="2" t="s">
        <v>571</v>
      </c>
      <c r="D534" s="8" t="s">
        <v>1047</v>
      </c>
      <c r="E534" s="9">
        <f t="shared" si="96"/>
        <v>45357.989133100287</v>
      </c>
      <c r="F534" s="10">
        <f t="shared" si="97"/>
        <v>2.3055310362116228E-4</v>
      </c>
      <c r="G534" s="9">
        <f t="shared" si="105"/>
        <v>12217.731082285158</v>
      </c>
      <c r="H534" s="10">
        <f t="shared" si="98"/>
        <v>6.210230819456634E-5</v>
      </c>
      <c r="I534" s="10">
        <v>2.1033726755843938E-4</v>
      </c>
      <c r="J534" s="11">
        <f t="shared" si="99"/>
        <v>2.02158360627229E-5</v>
      </c>
      <c r="K534" s="43">
        <v>8.7999999999999995E-2</v>
      </c>
      <c r="L534" s="43">
        <v>3.7000000000000002E-3</v>
      </c>
      <c r="M534" s="43">
        <v>9.169999999999999E-2</v>
      </c>
      <c r="N534" s="9">
        <f t="shared" si="106"/>
        <v>1903.6086598648446</v>
      </c>
      <c r="O534" s="12">
        <f t="shared" si="100"/>
        <v>9.6759775510348569E-6</v>
      </c>
      <c r="P534" s="45">
        <f t="shared" si="107"/>
        <v>10314.122422420312</v>
      </c>
      <c r="Q534" s="46">
        <f t="shared" si="101"/>
        <v>5.2426330643531478E-5</v>
      </c>
      <c r="R534" s="9">
        <v>513125.43</v>
      </c>
      <c r="S534" s="9">
        <v>72800.039999999994</v>
      </c>
      <c r="T534" s="9">
        <v>0</v>
      </c>
      <c r="U534" s="9"/>
      <c r="V534" s="9">
        <v>45155.07</v>
      </c>
      <c r="W534" s="9">
        <v>1898.48</v>
      </c>
      <c r="X534" s="9">
        <f t="shared" si="102"/>
        <v>45357.989133100287</v>
      </c>
      <c r="Y534" s="9">
        <f t="shared" si="103"/>
        <v>1903.6086598648446</v>
      </c>
      <c r="Z534" s="9">
        <f t="shared" si="104"/>
        <v>10314.122422420312</v>
      </c>
      <c r="AA534" s="9"/>
      <c r="AB534" s="9"/>
      <c r="AC534" s="9"/>
      <c r="AD534" s="9"/>
      <c r="AE534" s="9"/>
      <c r="AF534" s="9"/>
      <c r="AG534" s="9"/>
      <c r="AH534" s="9"/>
      <c r="AI534" s="9"/>
    </row>
    <row r="535" spans="1:35" x14ac:dyDescent="0.25">
      <c r="A535" s="2">
        <v>6966</v>
      </c>
      <c r="B535" s="2" t="s">
        <v>1048</v>
      </c>
      <c r="C535" s="2" t="s">
        <v>571</v>
      </c>
      <c r="D535" s="8" t="s">
        <v>1049</v>
      </c>
      <c r="E535" s="9">
        <f t="shared" si="96"/>
        <v>14707.678095242867</v>
      </c>
      <c r="F535" s="10">
        <f t="shared" si="97"/>
        <v>7.4758623491196516E-5</v>
      </c>
      <c r="G535" s="9">
        <f t="shared" si="105"/>
        <v>3961.6266374055926</v>
      </c>
      <c r="H535" s="10">
        <f t="shared" si="98"/>
        <v>2.013681236974401E-5</v>
      </c>
      <c r="I535" s="10">
        <v>8.5035128473190556E-5</v>
      </c>
      <c r="J535" s="11">
        <f t="shared" si="99"/>
        <v>-1.0276504981994041E-5</v>
      </c>
      <c r="K535" s="43">
        <v>8.7999999999999995E-2</v>
      </c>
      <c r="L535" s="43">
        <v>3.7000000000000002E-3</v>
      </c>
      <c r="M535" s="43">
        <v>9.169999999999999E-2</v>
      </c>
      <c r="N535" s="9">
        <f t="shared" si="106"/>
        <v>617.19282710726895</v>
      </c>
      <c r="O535" s="12">
        <f t="shared" si="100"/>
        <v>3.1371699791351431E-6</v>
      </c>
      <c r="P535" s="45">
        <f t="shared" si="107"/>
        <v>3344.4338102983238</v>
      </c>
      <c r="Q535" s="46">
        <f t="shared" si="101"/>
        <v>1.6999642390608868E-5</v>
      </c>
      <c r="R535" s="9">
        <v>166384.62</v>
      </c>
      <c r="S535" s="9">
        <v>131.25</v>
      </c>
      <c r="T535" s="9">
        <v>0</v>
      </c>
      <c r="U535" s="9"/>
      <c r="V535" s="9">
        <v>14641.88</v>
      </c>
      <c r="W535" s="9">
        <v>615.53</v>
      </c>
      <c r="X535" s="9">
        <f t="shared" si="102"/>
        <v>14707.678095242867</v>
      </c>
      <c r="Y535" s="9">
        <f t="shared" si="103"/>
        <v>617.19282710726895</v>
      </c>
      <c r="Z535" s="9">
        <f t="shared" si="104"/>
        <v>3344.4338102983238</v>
      </c>
      <c r="AA535" s="9"/>
      <c r="AB535" s="9"/>
      <c r="AC535" s="9"/>
      <c r="AD535" s="9"/>
      <c r="AE535" s="9"/>
      <c r="AF535" s="9"/>
      <c r="AG535" s="9"/>
      <c r="AH535" s="9"/>
      <c r="AI535" s="9"/>
    </row>
    <row r="536" spans="1:35" x14ac:dyDescent="0.25">
      <c r="A536" s="2">
        <v>6958</v>
      </c>
      <c r="B536" s="2" t="s">
        <v>1050</v>
      </c>
      <c r="C536" s="2" t="s">
        <v>571</v>
      </c>
      <c r="D536" s="8" t="s">
        <v>1051</v>
      </c>
      <c r="E536" s="9">
        <f t="shared" si="96"/>
        <v>24752.877547002714</v>
      </c>
      <c r="F536" s="10">
        <f t="shared" si="97"/>
        <v>1.2581802789514416E-4</v>
      </c>
      <c r="G536" s="9">
        <f t="shared" si="105"/>
        <v>6667.6283962513216</v>
      </c>
      <c r="H536" s="10">
        <f t="shared" si="98"/>
        <v>3.3891326532077728E-5</v>
      </c>
      <c r="I536" s="10">
        <v>1.2975204493280036E-4</v>
      </c>
      <c r="J536" s="11">
        <f t="shared" si="99"/>
        <v>-3.9340170376562047E-6</v>
      </c>
      <c r="K536" s="43">
        <v>8.7999999999999995E-2</v>
      </c>
      <c r="L536" s="43">
        <v>3.7000000000000002E-3</v>
      </c>
      <c r="M536" s="43">
        <v>9.169999999999999E-2</v>
      </c>
      <c r="N536" s="9">
        <f t="shared" si="106"/>
        <v>1038.9791945023151</v>
      </c>
      <c r="O536" s="12">
        <f t="shared" si="100"/>
        <v>5.281095623251917E-6</v>
      </c>
      <c r="P536" s="45">
        <f t="shared" si="107"/>
        <v>5628.6492017490064</v>
      </c>
      <c r="Q536" s="46">
        <f t="shared" si="101"/>
        <v>2.8610230908825808E-5</v>
      </c>
      <c r="R536" s="9">
        <v>280023.67999999999</v>
      </c>
      <c r="S536" s="9">
        <v>0</v>
      </c>
      <c r="T536" s="9">
        <v>0</v>
      </c>
      <c r="U536" s="9"/>
      <c r="V536" s="9">
        <v>24642.14</v>
      </c>
      <c r="W536" s="9">
        <v>1036.18</v>
      </c>
      <c r="X536" s="9">
        <f t="shared" si="102"/>
        <v>24752.877547002714</v>
      </c>
      <c r="Y536" s="9">
        <f t="shared" si="103"/>
        <v>1038.9791945023151</v>
      </c>
      <c r="Z536" s="9">
        <f t="shared" si="104"/>
        <v>5628.6492017490064</v>
      </c>
      <c r="AA536" s="9"/>
      <c r="AB536" s="9"/>
      <c r="AC536" s="9"/>
      <c r="AD536" s="9"/>
      <c r="AE536" s="9"/>
      <c r="AF536" s="9"/>
      <c r="AG536" s="9"/>
      <c r="AH536" s="9"/>
      <c r="AI536" s="9"/>
    </row>
    <row r="537" spans="1:35" s="14" customFormat="1" x14ac:dyDescent="0.25">
      <c r="A537" s="2">
        <v>6630</v>
      </c>
      <c r="B537" s="2" t="s">
        <v>1052</v>
      </c>
      <c r="C537" s="2" t="s">
        <v>571</v>
      </c>
      <c r="D537" s="8" t="s">
        <v>1053</v>
      </c>
      <c r="E537" s="9">
        <f t="shared" si="96"/>
        <v>41560.018058036738</v>
      </c>
      <c r="F537" s="10">
        <f t="shared" si="97"/>
        <v>2.1124814686371412E-4</v>
      </c>
      <c r="G537" s="9">
        <f t="shared" si="105"/>
        <v>11194.857247513246</v>
      </c>
      <c r="H537" s="10">
        <f t="shared" si="98"/>
        <v>5.6903075562636281E-5</v>
      </c>
      <c r="I537" s="10">
        <v>2.0610649309771463E-4</v>
      </c>
      <c r="J537" s="11">
        <f t="shared" si="99"/>
        <v>5.1416537659994906E-6</v>
      </c>
      <c r="K537" s="43">
        <v>8.7999999999999995E-2</v>
      </c>
      <c r="L537" s="43">
        <v>3.7000000000000002E-3</v>
      </c>
      <c r="M537" s="43">
        <v>9.169999999999999E-2</v>
      </c>
      <c r="N537" s="9">
        <f t="shared" si="106"/>
        <v>1744.3696416644236</v>
      </c>
      <c r="O537" s="12">
        <f t="shared" si="100"/>
        <v>8.8665710811853769E-6</v>
      </c>
      <c r="P537" s="45">
        <f t="shared" si="107"/>
        <v>9450.4876058488226</v>
      </c>
      <c r="Q537" s="46">
        <f t="shared" si="101"/>
        <v>4.8036504481450902E-5</v>
      </c>
      <c r="R537" s="9">
        <v>470160.25</v>
      </c>
      <c r="S537" s="9">
        <v>0</v>
      </c>
      <c r="T537" s="9">
        <v>0</v>
      </c>
      <c r="U537" s="13"/>
      <c r="V537" s="9">
        <v>41374.089999999997</v>
      </c>
      <c r="W537" s="9">
        <v>1739.67</v>
      </c>
      <c r="X537" s="9">
        <f t="shared" si="102"/>
        <v>41560.018058036738</v>
      </c>
      <c r="Y537" s="9">
        <f t="shared" si="103"/>
        <v>1744.3696416644236</v>
      </c>
      <c r="Z537" s="9">
        <f t="shared" si="104"/>
        <v>9450.4876058488226</v>
      </c>
      <c r="AA537" s="13"/>
      <c r="AB537" s="13"/>
      <c r="AC537" s="13"/>
      <c r="AD537" s="13"/>
      <c r="AE537" s="13"/>
      <c r="AF537" s="13"/>
      <c r="AG537" s="13"/>
      <c r="AH537" s="13"/>
      <c r="AI537" s="13"/>
    </row>
    <row r="538" spans="1:35" x14ac:dyDescent="0.25">
      <c r="A538" s="2">
        <v>12976</v>
      </c>
      <c r="B538" s="2" t="s">
        <v>178</v>
      </c>
      <c r="C538" s="2" t="s">
        <v>571</v>
      </c>
      <c r="D538" s="8" t="s">
        <v>1054</v>
      </c>
      <c r="E538" s="9">
        <f t="shared" si="96"/>
        <v>9002.323914242661</v>
      </c>
      <c r="F538" s="10">
        <f t="shared" si="97"/>
        <v>4.5758503802741019E-5</v>
      </c>
      <c r="G538" s="9">
        <f t="shared" si="105"/>
        <v>2424.8899395791359</v>
      </c>
      <c r="H538" s="10">
        <f t="shared" si="98"/>
        <v>1.2325632423191364E-5</v>
      </c>
      <c r="I538" s="10">
        <v>2.5947490771965517E-5</v>
      </c>
      <c r="J538" s="11">
        <f t="shared" si="99"/>
        <v>1.9811013030775502E-5</v>
      </c>
      <c r="K538" s="43">
        <v>8.7999999999999995E-2</v>
      </c>
      <c r="L538" s="43">
        <v>3.7000000000000002E-3</v>
      </c>
      <c r="M538" s="43">
        <v>9.169999999999999E-2</v>
      </c>
      <c r="N538" s="9">
        <f t="shared" si="106"/>
        <v>377.81790855688422</v>
      </c>
      <c r="O538" s="12">
        <f t="shared" si="100"/>
        <v>1.9204354753433981E-6</v>
      </c>
      <c r="P538" s="45">
        <f t="shared" si="107"/>
        <v>2047.0720310222518</v>
      </c>
      <c r="Q538" s="46">
        <f t="shared" si="101"/>
        <v>1.0405196947847966E-5</v>
      </c>
      <c r="R538" s="9">
        <v>101841.67</v>
      </c>
      <c r="S538" s="9">
        <v>19220.810000000001</v>
      </c>
      <c r="T538" s="9">
        <v>0</v>
      </c>
      <c r="U538" s="9"/>
      <c r="V538" s="9">
        <v>8962.0499999999993</v>
      </c>
      <c r="W538" s="9">
        <v>376.8</v>
      </c>
      <c r="X538" s="9">
        <f t="shared" si="102"/>
        <v>9002.323914242661</v>
      </c>
      <c r="Y538" s="9">
        <f t="shared" si="103"/>
        <v>377.81790855688422</v>
      </c>
      <c r="Z538" s="9">
        <f t="shared" si="104"/>
        <v>2047.0720310222518</v>
      </c>
      <c r="AA538" s="9"/>
      <c r="AB538" s="9"/>
      <c r="AC538" s="9"/>
      <c r="AD538" s="9"/>
      <c r="AE538" s="9"/>
      <c r="AF538" s="9"/>
      <c r="AG538" s="9"/>
      <c r="AH538" s="9"/>
      <c r="AI538" s="9"/>
    </row>
    <row r="539" spans="1:35" x14ac:dyDescent="0.25">
      <c r="A539" s="2">
        <v>6642</v>
      </c>
      <c r="B539" s="2" t="s">
        <v>1055</v>
      </c>
      <c r="C539" s="2" t="s">
        <v>1056</v>
      </c>
      <c r="D539" s="8" t="s">
        <v>1057</v>
      </c>
      <c r="E539" s="9">
        <f t="shared" si="96"/>
        <v>19671.464707473689</v>
      </c>
      <c r="F539" s="10">
        <f t="shared" si="97"/>
        <v>9.9989380652956253E-5</v>
      </c>
      <c r="G539" s="9">
        <f t="shared" si="105"/>
        <v>4473.1677726237886</v>
      </c>
      <c r="H539" s="10">
        <f t="shared" si="98"/>
        <v>2.273695842137711E-5</v>
      </c>
      <c r="I539" s="10">
        <v>5.475536243105728E-5</v>
      </c>
      <c r="J539" s="11">
        <f t="shared" si="99"/>
        <v>4.5234018221898973E-5</v>
      </c>
      <c r="K539" s="43">
        <v>9.1700000000000004E-2</v>
      </c>
      <c r="L539" s="43">
        <v>0</v>
      </c>
      <c r="M539" s="43">
        <v>9.1700000000000004E-2</v>
      </c>
      <c r="N539" s="9">
        <f t="shared" si="106"/>
        <v>0</v>
      </c>
      <c r="O539" s="12">
        <f t="shared" si="100"/>
        <v>0</v>
      </c>
      <c r="P539" s="45">
        <f t="shared" si="107"/>
        <v>4473.1677726237886</v>
      </c>
      <c r="Q539" s="46">
        <f t="shared" si="101"/>
        <v>2.273695842137711E-5</v>
      </c>
      <c r="R539" s="9">
        <v>213562.38</v>
      </c>
      <c r="S539" s="9">
        <v>28141.29</v>
      </c>
      <c r="T539" s="9">
        <v>0</v>
      </c>
      <c r="U539" s="9"/>
      <c r="V539" s="9">
        <v>19583.46</v>
      </c>
      <c r="W539" s="9">
        <v>0</v>
      </c>
      <c r="X539" s="9">
        <f t="shared" si="102"/>
        <v>19671.464707473689</v>
      </c>
      <c r="Y539" s="9">
        <f t="shared" si="103"/>
        <v>0</v>
      </c>
      <c r="Z539" s="9">
        <f t="shared" si="104"/>
        <v>4473.1677726237886</v>
      </c>
      <c r="AA539" s="9"/>
      <c r="AB539" s="9"/>
      <c r="AC539" s="9"/>
      <c r="AD539" s="9"/>
      <c r="AE539" s="9"/>
      <c r="AF539" s="9"/>
      <c r="AG539" s="9"/>
      <c r="AH539" s="9"/>
      <c r="AI539" s="9"/>
    </row>
    <row r="540" spans="1:35" x14ac:dyDescent="0.25">
      <c r="A540" s="2">
        <v>6643</v>
      </c>
      <c r="B540" s="2" t="s">
        <v>1058</v>
      </c>
      <c r="C540" s="2" t="s">
        <v>1056</v>
      </c>
      <c r="D540" s="8" t="s">
        <v>1059</v>
      </c>
      <c r="E540" s="9">
        <f t="shared" si="96"/>
        <v>264781.32863442216</v>
      </c>
      <c r="F540" s="10">
        <f t="shared" si="97"/>
        <v>1.3458744151656433E-3</v>
      </c>
      <c r="G540" s="9">
        <f t="shared" si="105"/>
        <v>60209.614467092404</v>
      </c>
      <c r="H540" s="10">
        <f t="shared" si="98"/>
        <v>3.0604340599155134E-4</v>
      </c>
      <c r="I540" s="10">
        <v>1.287153359334763E-3</v>
      </c>
      <c r="J540" s="11">
        <f t="shared" si="99"/>
        <v>5.872105583088036E-5</v>
      </c>
      <c r="K540" s="43">
        <v>9.1700000000000004E-2</v>
      </c>
      <c r="L540" s="43">
        <v>0</v>
      </c>
      <c r="M540" s="43">
        <v>9.1700000000000004E-2</v>
      </c>
      <c r="N540" s="9">
        <f t="shared" si="106"/>
        <v>0</v>
      </c>
      <c r="O540" s="12">
        <f t="shared" si="100"/>
        <v>0</v>
      </c>
      <c r="P540" s="45">
        <f t="shared" si="107"/>
        <v>60209.614467092404</v>
      </c>
      <c r="Q540" s="46">
        <f t="shared" si="101"/>
        <v>3.0604340599155134E-4</v>
      </c>
      <c r="R540" s="9">
        <v>2874553.58</v>
      </c>
      <c r="S540" s="9">
        <v>403110.8</v>
      </c>
      <c r="T540" s="9">
        <v>326218.17</v>
      </c>
      <c r="U540" s="9"/>
      <c r="V540" s="9">
        <v>263596.77</v>
      </c>
      <c r="W540" s="9">
        <v>0</v>
      </c>
      <c r="X540" s="9">
        <f t="shared" si="102"/>
        <v>264781.32863442216</v>
      </c>
      <c r="Y540" s="9">
        <f t="shared" si="103"/>
        <v>0</v>
      </c>
      <c r="Z540" s="9">
        <f t="shared" si="104"/>
        <v>60209.614467092404</v>
      </c>
      <c r="AA540" s="9"/>
      <c r="AB540" s="9"/>
      <c r="AC540" s="9"/>
      <c r="AD540" s="9"/>
      <c r="AE540" s="9"/>
      <c r="AF540" s="9"/>
      <c r="AG540" s="9"/>
      <c r="AH540" s="9"/>
      <c r="AI540" s="9"/>
    </row>
    <row r="541" spans="1:35" x14ac:dyDescent="0.25">
      <c r="A541" s="2">
        <v>6530</v>
      </c>
      <c r="B541" s="2" t="s">
        <v>1060</v>
      </c>
      <c r="C541" s="2" t="s">
        <v>1056</v>
      </c>
      <c r="D541" s="8" t="s">
        <v>1061</v>
      </c>
      <c r="E541" s="9">
        <f t="shared" si="96"/>
        <v>41465.153660888653</v>
      </c>
      <c r="F541" s="10">
        <f t="shared" si="97"/>
        <v>2.1076595438552774E-4</v>
      </c>
      <c r="G541" s="9">
        <f t="shared" si="105"/>
        <v>9428.9160365527659</v>
      </c>
      <c r="H541" s="10">
        <f t="shared" si="98"/>
        <v>4.7926856934321098E-5</v>
      </c>
      <c r="I541" s="10">
        <v>2.0007815150519708E-4</v>
      </c>
      <c r="J541" s="11">
        <f t="shared" si="99"/>
        <v>1.0687802880330661E-5</v>
      </c>
      <c r="K541" s="43">
        <v>9.1700000000000004E-2</v>
      </c>
      <c r="L541" s="43">
        <v>0</v>
      </c>
      <c r="M541" s="43">
        <v>9.1700000000000004E-2</v>
      </c>
      <c r="N541" s="9">
        <f t="shared" si="106"/>
        <v>0</v>
      </c>
      <c r="O541" s="12">
        <f t="shared" si="100"/>
        <v>0</v>
      </c>
      <c r="P541" s="45">
        <f t="shared" si="107"/>
        <v>9428.9160365527659</v>
      </c>
      <c r="Q541" s="46">
        <f t="shared" si="101"/>
        <v>4.7926856934321098E-5</v>
      </c>
      <c r="R541" s="9">
        <v>450162.69</v>
      </c>
      <c r="S541" s="9">
        <v>96437.86</v>
      </c>
      <c r="T541" s="9">
        <v>0</v>
      </c>
      <c r="U541" s="9"/>
      <c r="V541" s="9">
        <v>41279.65</v>
      </c>
      <c r="W541" s="9">
        <v>0</v>
      </c>
      <c r="X541" s="9">
        <f t="shared" si="102"/>
        <v>41465.153660888653</v>
      </c>
      <c r="Y541" s="9">
        <f t="shared" si="103"/>
        <v>0</v>
      </c>
      <c r="Z541" s="9">
        <f t="shared" si="104"/>
        <v>9428.9160365527659</v>
      </c>
      <c r="AA541" s="9"/>
      <c r="AB541" s="9"/>
      <c r="AC541" s="9"/>
      <c r="AD541" s="9"/>
      <c r="AE541" s="9"/>
      <c r="AF541" s="9"/>
      <c r="AG541" s="9"/>
      <c r="AH541" s="9"/>
      <c r="AI541" s="9"/>
    </row>
    <row r="542" spans="1:35" x14ac:dyDescent="0.25">
      <c r="A542" s="2">
        <v>6443</v>
      </c>
      <c r="B542" s="2" t="s">
        <v>1062</v>
      </c>
      <c r="C542" s="2" t="s">
        <v>1056</v>
      </c>
      <c r="D542" s="8" t="s">
        <v>1063</v>
      </c>
      <c r="E542" s="9">
        <f t="shared" si="96"/>
        <v>23327.068872247106</v>
      </c>
      <c r="F542" s="10">
        <f t="shared" si="97"/>
        <v>1.1857069128658642E-4</v>
      </c>
      <c r="G542" s="9">
        <f t="shared" si="105"/>
        <v>5304.4292461591667</v>
      </c>
      <c r="H542" s="10">
        <f t="shared" si="98"/>
        <v>2.6962231990756406E-5</v>
      </c>
      <c r="I542" s="10">
        <v>1.2014512331221536E-4</v>
      </c>
      <c r="J542" s="11">
        <f t="shared" si="99"/>
        <v>-1.5744320256289441E-6</v>
      </c>
      <c r="K542" s="43">
        <v>9.1700000000000004E-2</v>
      </c>
      <c r="L542" s="43">
        <v>0</v>
      </c>
      <c r="M542" s="43">
        <v>9.1700000000000004E-2</v>
      </c>
      <c r="N542" s="9">
        <f t="shared" si="106"/>
        <v>0</v>
      </c>
      <c r="O542" s="12">
        <f t="shared" si="100"/>
        <v>0</v>
      </c>
      <c r="P542" s="45">
        <f t="shared" si="107"/>
        <v>5304.4292461591667</v>
      </c>
      <c r="Q542" s="46">
        <f t="shared" si="101"/>
        <v>2.6962231990756406E-5</v>
      </c>
      <c r="R542" s="9">
        <v>253246.86</v>
      </c>
      <c r="S542" s="9">
        <v>201836.72</v>
      </c>
      <c r="T542" s="9">
        <v>0</v>
      </c>
      <c r="U542" s="9"/>
      <c r="V542" s="9">
        <v>23222.71</v>
      </c>
      <c r="W542" s="9">
        <v>0</v>
      </c>
      <c r="X542" s="9">
        <f t="shared" si="102"/>
        <v>23327.068872247106</v>
      </c>
      <c r="Y542" s="9">
        <f t="shared" si="103"/>
        <v>0</v>
      </c>
      <c r="Z542" s="9">
        <f t="shared" si="104"/>
        <v>5304.4292461591667</v>
      </c>
      <c r="AA542" s="9"/>
      <c r="AB542" s="9"/>
      <c r="AC542" s="9"/>
      <c r="AD542" s="9"/>
      <c r="AE542" s="9"/>
      <c r="AF542" s="9"/>
      <c r="AG542" s="9"/>
      <c r="AH542" s="9"/>
      <c r="AI542" s="9"/>
    </row>
    <row r="543" spans="1:35" x14ac:dyDescent="0.25">
      <c r="A543" s="2">
        <v>6762</v>
      </c>
      <c r="B543" s="2" t="s">
        <v>1064</v>
      </c>
      <c r="C543" s="2" t="s">
        <v>1056</v>
      </c>
      <c r="D543" s="8" t="s">
        <v>1065</v>
      </c>
      <c r="E543" s="9">
        <f t="shared" si="96"/>
        <v>3471203.1052933428</v>
      </c>
      <c r="F543" s="10">
        <f t="shared" si="97"/>
        <v>1.7644006370661054E-2</v>
      </c>
      <c r="G543" s="9">
        <f t="shared" si="105"/>
        <v>789329.82844590105</v>
      </c>
      <c r="H543" s="10">
        <f t="shared" si="98"/>
        <v>4.0121364550563636E-3</v>
      </c>
      <c r="I543" s="10">
        <v>1.7712898191015066E-2</v>
      </c>
      <c r="J543" s="11">
        <f t="shared" si="99"/>
        <v>-6.8891820354011896E-5</v>
      </c>
      <c r="K543" s="43">
        <v>9.1700000000000004E-2</v>
      </c>
      <c r="L543" s="43">
        <v>0</v>
      </c>
      <c r="M543" s="43">
        <v>9.1700000000000004E-2</v>
      </c>
      <c r="N543" s="9">
        <f t="shared" si="106"/>
        <v>0</v>
      </c>
      <c r="O543" s="12">
        <f t="shared" si="100"/>
        <v>0</v>
      </c>
      <c r="P543" s="45">
        <f t="shared" si="107"/>
        <v>789329.82844590105</v>
      </c>
      <c r="Q543" s="46">
        <f t="shared" si="101"/>
        <v>4.0121364550563636E-3</v>
      </c>
      <c r="R543" s="9">
        <v>37579255.670000002</v>
      </c>
      <c r="S543" s="9">
        <v>7779488.04</v>
      </c>
      <c r="T543" s="9">
        <v>0</v>
      </c>
      <c r="U543" s="9"/>
      <c r="V543" s="9">
        <v>3455673.9</v>
      </c>
      <c r="W543" s="9">
        <v>0</v>
      </c>
      <c r="X543" s="9">
        <f t="shared" si="102"/>
        <v>3471203.1052933428</v>
      </c>
      <c r="Y543" s="9">
        <f t="shared" si="103"/>
        <v>0</v>
      </c>
      <c r="Z543" s="9">
        <f t="shared" si="104"/>
        <v>789329.82844590105</v>
      </c>
      <c r="AA543" s="9"/>
      <c r="AB543" s="9"/>
      <c r="AC543" s="9"/>
      <c r="AD543" s="9"/>
      <c r="AE543" s="9"/>
      <c r="AF543" s="9"/>
      <c r="AG543" s="9"/>
      <c r="AH543" s="9"/>
      <c r="AI543" s="9"/>
    </row>
    <row r="544" spans="1:35" x14ac:dyDescent="0.25">
      <c r="A544" s="2">
        <v>6780</v>
      </c>
      <c r="B544" s="2" t="s">
        <v>1066</v>
      </c>
      <c r="C544" s="2" t="s">
        <v>1056</v>
      </c>
      <c r="D544" s="8" t="s">
        <v>1067</v>
      </c>
      <c r="E544" s="9">
        <f t="shared" si="96"/>
        <v>530369.62743077672</v>
      </c>
      <c r="F544" s="10">
        <f t="shared" si="97"/>
        <v>2.6958506319966391E-3</v>
      </c>
      <c r="G544" s="9">
        <f t="shared" si="105"/>
        <v>120602.72889087354</v>
      </c>
      <c r="H544" s="10">
        <f t="shared" si="98"/>
        <v>6.1301953597147859E-4</v>
      </c>
      <c r="I544" s="10">
        <v>2.7527419051050538E-3</v>
      </c>
      <c r="J544" s="11">
        <f t="shared" si="99"/>
        <v>-5.6891273108414676E-5</v>
      </c>
      <c r="K544" s="43">
        <v>9.1700000000000004E-2</v>
      </c>
      <c r="L544" s="43">
        <v>0</v>
      </c>
      <c r="M544" s="43">
        <v>9.1700000000000004E-2</v>
      </c>
      <c r="N544" s="9">
        <f t="shared" si="106"/>
        <v>0</v>
      </c>
      <c r="O544" s="12">
        <f t="shared" si="100"/>
        <v>0</v>
      </c>
      <c r="P544" s="45">
        <f t="shared" si="107"/>
        <v>120602.72889087354</v>
      </c>
      <c r="Q544" s="46">
        <f t="shared" si="101"/>
        <v>6.1301953597147859E-4</v>
      </c>
      <c r="R544" s="9">
        <v>5751484.6500000004</v>
      </c>
      <c r="S544" s="9">
        <v>1892338.06</v>
      </c>
      <c r="T544" s="9">
        <v>0</v>
      </c>
      <c r="U544" s="9"/>
      <c r="V544" s="9">
        <v>527996.90000000014</v>
      </c>
      <c r="W544" s="9">
        <v>0</v>
      </c>
      <c r="X544" s="9">
        <f t="shared" si="102"/>
        <v>530369.62743077672</v>
      </c>
      <c r="Y544" s="9">
        <f t="shared" si="103"/>
        <v>0</v>
      </c>
      <c r="Z544" s="9">
        <f t="shared" si="104"/>
        <v>120602.72889087354</v>
      </c>
      <c r="AA544" s="9"/>
      <c r="AB544" s="9"/>
      <c r="AC544" s="9"/>
      <c r="AD544" s="9"/>
      <c r="AE544" s="9"/>
      <c r="AF544" s="9"/>
      <c r="AG544" s="9"/>
      <c r="AH544" s="9"/>
      <c r="AI544" s="9"/>
    </row>
    <row r="545" spans="1:35" x14ac:dyDescent="0.25">
      <c r="A545" s="2">
        <v>6825</v>
      </c>
      <c r="B545" s="2" t="s">
        <v>1068</v>
      </c>
      <c r="C545" s="2" t="s">
        <v>1056</v>
      </c>
      <c r="D545" s="8" t="s">
        <v>1069</v>
      </c>
      <c r="E545" s="9">
        <f t="shared" si="96"/>
        <v>1424767.6675766075</v>
      </c>
      <c r="F545" s="10">
        <f t="shared" si="97"/>
        <v>7.2420452047588131E-3</v>
      </c>
      <c r="G545" s="9">
        <f t="shared" si="105"/>
        <v>323983.23708242702</v>
      </c>
      <c r="H545" s="10">
        <f t="shared" si="98"/>
        <v>1.646795686012345E-3</v>
      </c>
      <c r="I545" s="10">
        <v>7.3539204629383082E-3</v>
      </c>
      <c r="J545" s="11">
        <f t="shared" si="99"/>
        <v>-1.1187525817949514E-4</v>
      </c>
      <c r="K545" s="43">
        <v>9.1700000000000004E-2</v>
      </c>
      <c r="L545" s="43">
        <v>0</v>
      </c>
      <c r="M545" s="43">
        <v>9.1700000000000004E-2</v>
      </c>
      <c r="N545" s="9">
        <f t="shared" si="106"/>
        <v>0</v>
      </c>
      <c r="O545" s="12">
        <f t="shared" si="100"/>
        <v>0</v>
      </c>
      <c r="P545" s="45">
        <f t="shared" si="107"/>
        <v>323983.23708242702</v>
      </c>
      <c r="Q545" s="46">
        <f t="shared" si="101"/>
        <v>1.646795686012345E-3</v>
      </c>
      <c r="R545" s="9">
        <v>15426630.109999999</v>
      </c>
      <c r="S545" s="9">
        <v>3612909.42</v>
      </c>
      <c r="T545" s="9">
        <v>0</v>
      </c>
      <c r="U545" s="9"/>
      <c r="V545" s="9">
        <v>1418393.65</v>
      </c>
      <c r="W545" s="9">
        <v>0</v>
      </c>
      <c r="X545" s="9">
        <f t="shared" si="102"/>
        <v>1424767.6675766075</v>
      </c>
      <c r="Y545" s="9">
        <f t="shared" si="103"/>
        <v>0</v>
      </c>
      <c r="Z545" s="9">
        <f t="shared" si="104"/>
        <v>323983.23708242702</v>
      </c>
      <c r="AA545" s="9"/>
      <c r="AB545" s="9"/>
      <c r="AC545" s="9"/>
      <c r="AD545" s="9"/>
      <c r="AE545" s="9"/>
      <c r="AF545" s="9"/>
      <c r="AG545" s="9"/>
      <c r="AH545" s="9"/>
      <c r="AI545" s="9"/>
    </row>
    <row r="546" spans="1:35" x14ac:dyDescent="0.25">
      <c r="A546" s="2">
        <v>6802</v>
      </c>
      <c r="B546" s="2" t="s">
        <v>1070</v>
      </c>
      <c r="C546" s="2" t="s">
        <v>1056</v>
      </c>
      <c r="D546" s="8" t="s">
        <v>1071</v>
      </c>
      <c r="E546" s="9">
        <f t="shared" si="96"/>
        <v>3241178.1972986227</v>
      </c>
      <c r="F546" s="10">
        <f t="shared" si="97"/>
        <v>1.6474797649949625E-2</v>
      </c>
      <c r="G546" s="9">
        <f t="shared" si="105"/>
        <v>737023.60617706226</v>
      </c>
      <c r="H546" s="10">
        <f t="shared" si="98"/>
        <v>3.7462657206331147E-3</v>
      </c>
      <c r="I546" s="10">
        <v>1.5774591671048773E-2</v>
      </c>
      <c r="J546" s="11">
        <f t="shared" si="99"/>
        <v>7.0020597890085162E-4</v>
      </c>
      <c r="K546" s="43">
        <v>9.1700000000000004E-2</v>
      </c>
      <c r="L546" s="43">
        <v>0</v>
      </c>
      <c r="M546" s="43">
        <v>9.1700000000000004E-2</v>
      </c>
      <c r="N546" s="9">
        <f t="shared" si="106"/>
        <v>0</v>
      </c>
      <c r="O546" s="12">
        <f t="shared" si="100"/>
        <v>0</v>
      </c>
      <c r="P546" s="45">
        <f t="shared" si="107"/>
        <v>737023.60617706226</v>
      </c>
      <c r="Q546" s="46">
        <f t="shared" si="101"/>
        <v>3.7462657206331147E-3</v>
      </c>
      <c r="R546" s="9">
        <v>35068967.649999999</v>
      </c>
      <c r="S546" s="9">
        <v>3497556.6100000003</v>
      </c>
      <c r="T546" s="9">
        <v>0</v>
      </c>
      <c r="U546" s="9"/>
      <c r="V546" s="9">
        <v>3226678.06</v>
      </c>
      <c r="W546" s="9">
        <v>0</v>
      </c>
      <c r="X546" s="9">
        <f t="shared" si="102"/>
        <v>3241178.1972986227</v>
      </c>
      <c r="Y546" s="9">
        <f t="shared" si="103"/>
        <v>0</v>
      </c>
      <c r="Z546" s="9">
        <f t="shared" si="104"/>
        <v>737023.60617706226</v>
      </c>
      <c r="AA546" s="9"/>
      <c r="AB546" s="9"/>
      <c r="AC546" s="9"/>
      <c r="AD546" s="9"/>
      <c r="AE546" s="9"/>
      <c r="AF546" s="9"/>
      <c r="AG546" s="9"/>
      <c r="AH546" s="9"/>
      <c r="AI546" s="9"/>
    </row>
    <row r="547" spans="1:35" x14ac:dyDescent="0.25">
      <c r="A547" s="2">
        <v>6667</v>
      </c>
      <c r="B547" s="2" t="s">
        <v>1072</v>
      </c>
      <c r="C547" s="2" t="s">
        <v>1056</v>
      </c>
      <c r="D547" s="8" t="s">
        <v>1073</v>
      </c>
      <c r="E547" s="9">
        <f t="shared" si="96"/>
        <v>3624404.7773191151</v>
      </c>
      <c r="F547" s="10">
        <f t="shared" si="97"/>
        <v>1.8422725216901029E-2</v>
      </c>
      <c r="G547" s="9">
        <f t="shared" si="105"/>
        <v>824166.92838779814</v>
      </c>
      <c r="H547" s="10">
        <f t="shared" si="98"/>
        <v>4.189212239637469E-3</v>
      </c>
      <c r="I547" s="10">
        <v>1.8017237411560579E-2</v>
      </c>
      <c r="J547" s="11">
        <f t="shared" si="99"/>
        <v>4.0548780534045009E-4</v>
      </c>
      <c r="K547" s="43">
        <v>9.1700000000000004E-2</v>
      </c>
      <c r="L547" s="43">
        <v>0</v>
      </c>
      <c r="M547" s="43">
        <v>9.1700000000000004E-2</v>
      </c>
      <c r="N547" s="9">
        <f t="shared" si="106"/>
        <v>0</v>
      </c>
      <c r="O547" s="12">
        <f t="shared" si="100"/>
        <v>0</v>
      </c>
      <c r="P547" s="45">
        <f t="shared" si="107"/>
        <v>824166.92838779814</v>
      </c>
      <c r="Q547" s="46">
        <f t="shared" si="101"/>
        <v>4.189212239637469E-3</v>
      </c>
      <c r="R547" s="9">
        <v>39238228.089999996</v>
      </c>
      <c r="S547" s="9">
        <v>8517372.2200000007</v>
      </c>
      <c r="T547" s="9">
        <v>0</v>
      </c>
      <c r="U547" s="9"/>
      <c r="V547" s="9">
        <v>3608190.1900000004</v>
      </c>
      <c r="W547" s="9">
        <v>0</v>
      </c>
      <c r="X547" s="9">
        <f t="shared" si="102"/>
        <v>3624404.7773191151</v>
      </c>
      <c r="Y547" s="9">
        <f t="shared" si="103"/>
        <v>0</v>
      </c>
      <c r="Z547" s="9">
        <f t="shared" si="104"/>
        <v>824166.92838779814</v>
      </c>
      <c r="AA547" s="9"/>
      <c r="AB547" s="9"/>
      <c r="AC547" s="9"/>
      <c r="AD547" s="9"/>
      <c r="AE547" s="9"/>
      <c r="AF547" s="9"/>
      <c r="AG547" s="9"/>
      <c r="AH547" s="9"/>
      <c r="AI547" s="9"/>
    </row>
    <row r="548" spans="1:35" x14ac:dyDescent="0.25">
      <c r="A548" s="2">
        <v>6620</v>
      </c>
      <c r="B548" s="2" t="s">
        <v>1074</v>
      </c>
      <c r="C548" s="2" t="s">
        <v>1056</v>
      </c>
      <c r="D548" s="8" t="s">
        <v>1075</v>
      </c>
      <c r="E548" s="9">
        <f t="shared" si="96"/>
        <v>3086840.9349549776</v>
      </c>
      <c r="F548" s="10">
        <f t="shared" si="97"/>
        <v>1.5690306637058712E-2</v>
      </c>
      <c r="G548" s="9">
        <f t="shared" si="105"/>
        <v>701928.28011482523</v>
      </c>
      <c r="H548" s="10">
        <f t="shared" si="98"/>
        <v>3.5678773815358529E-3</v>
      </c>
      <c r="I548" s="10">
        <v>1.6365589764138835E-2</v>
      </c>
      <c r="J548" s="11">
        <f t="shared" si="99"/>
        <v>-6.7528312708012295E-4</v>
      </c>
      <c r="K548" s="43">
        <v>9.1700000000000004E-2</v>
      </c>
      <c r="L548" s="43">
        <v>0</v>
      </c>
      <c r="M548" s="43">
        <v>9.1700000000000004E-2</v>
      </c>
      <c r="N548" s="9">
        <f t="shared" si="106"/>
        <v>0</v>
      </c>
      <c r="O548" s="12">
        <f t="shared" si="100"/>
        <v>0</v>
      </c>
      <c r="P548" s="45">
        <f t="shared" si="107"/>
        <v>701928.28011482523</v>
      </c>
      <c r="Q548" s="46">
        <f t="shared" si="101"/>
        <v>3.5678773815358529E-3</v>
      </c>
      <c r="R548" s="9">
        <v>33458904.32</v>
      </c>
      <c r="S548" s="9">
        <v>6509050.8099999996</v>
      </c>
      <c r="T548" s="9">
        <v>0</v>
      </c>
      <c r="U548" s="9"/>
      <c r="V548" s="9">
        <v>3073031.26</v>
      </c>
      <c r="W548" s="9">
        <v>0</v>
      </c>
      <c r="X548" s="9">
        <f t="shared" si="102"/>
        <v>3086840.9349549776</v>
      </c>
      <c r="Y548" s="9">
        <f t="shared" si="103"/>
        <v>0</v>
      </c>
      <c r="Z548" s="9">
        <f t="shared" si="104"/>
        <v>701928.28011482523</v>
      </c>
      <c r="AA548" s="9"/>
      <c r="AB548" s="9"/>
      <c r="AC548" s="9"/>
      <c r="AD548" s="9"/>
      <c r="AE548" s="9"/>
      <c r="AF548" s="9"/>
      <c r="AG548" s="9"/>
      <c r="AH548" s="9"/>
      <c r="AI548" s="9"/>
    </row>
    <row r="549" spans="1:35" x14ac:dyDescent="0.25">
      <c r="A549" s="2">
        <v>6838</v>
      </c>
      <c r="B549" s="2" t="s">
        <v>1076</v>
      </c>
      <c r="C549" s="2" t="s">
        <v>1056</v>
      </c>
      <c r="D549" s="8" t="s">
        <v>1077</v>
      </c>
      <c r="E549" s="9">
        <f t="shared" si="96"/>
        <v>3713766.4066015081</v>
      </c>
      <c r="F549" s="10">
        <f t="shared" si="97"/>
        <v>1.8876947314693821E-2</v>
      </c>
      <c r="G549" s="9">
        <f t="shared" si="105"/>
        <v>844487.20276285708</v>
      </c>
      <c r="H549" s="10">
        <f t="shared" si="98"/>
        <v>4.2924994975856966E-3</v>
      </c>
      <c r="I549" s="10">
        <v>1.869100572718934E-2</v>
      </c>
      <c r="J549" s="11">
        <f t="shared" si="99"/>
        <v>1.8594158750448106E-4</v>
      </c>
      <c r="K549" s="43">
        <v>9.1700000000000004E-2</v>
      </c>
      <c r="L549" s="43">
        <v>0</v>
      </c>
      <c r="M549" s="43">
        <v>9.1700000000000004E-2</v>
      </c>
      <c r="N549" s="9">
        <f t="shared" si="106"/>
        <v>0</v>
      </c>
      <c r="O549" s="12">
        <f t="shared" si="100"/>
        <v>0</v>
      </c>
      <c r="P549" s="45">
        <f t="shared" si="107"/>
        <v>844487.20276285708</v>
      </c>
      <c r="Q549" s="46">
        <f t="shared" si="101"/>
        <v>4.2924994975856966E-3</v>
      </c>
      <c r="R549" s="9">
        <v>40275482.169999994</v>
      </c>
      <c r="S549" s="9">
        <v>7509775.29</v>
      </c>
      <c r="T549" s="9">
        <v>0</v>
      </c>
      <c r="U549" s="9"/>
      <c r="V549" s="9">
        <v>3697152.04</v>
      </c>
      <c r="W549" s="9">
        <v>0</v>
      </c>
      <c r="X549" s="9">
        <f t="shared" si="102"/>
        <v>3713766.4066015081</v>
      </c>
      <c r="Y549" s="9">
        <f t="shared" si="103"/>
        <v>0</v>
      </c>
      <c r="Z549" s="9">
        <f t="shared" si="104"/>
        <v>844487.20276285708</v>
      </c>
      <c r="AA549" s="9"/>
      <c r="AB549" s="9"/>
      <c r="AC549" s="9"/>
      <c r="AD549" s="9"/>
      <c r="AE549" s="9"/>
      <c r="AF549" s="9"/>
      <c r="AG549" s="9"/>
      <c r="AH549" s="9"/>
      <c r="AI549" s="9"/>
    </row>
    <row r="550" spans="1:35" x14ac:dyDescent="0.25">
      <c r="A550" s="2">
        <v>6712</v>
      </c>
      <c r="B550" s="2" t="s">
        <v>1078</v>
      </c>
      <c r="C550" s="2" t="s">
        <v>1056</v>
      </c>
      <c r="D550" s="8" t="s">
        <v>1079</v>
      </c>
      <c r="E550" s="9">
        <f t="shared" si="96"/>
        <v>381442.99073396006</v>
      </c>
      <c r="F550" s="10">
        <f t="shared" si="97"/>
        <v>1.9388616437600373E-3</v>
      </c>
      <c r="G550" s="9">
        <f t="shared" si="105"/>
        <v>86737.745186617132</v>
      </c>
      <c r="H550" s="10">
        <f t="shared" si="98"/>
        <v>4.4088498489635837E-4</v>
      </c>
      <c r="I550" s="10">
        <v>2.0760249193330711E-3</v>
      </c>
      <c r="J550" s="11">
        <f t="shared" si="99"/>
        <v>-1.3716327557303384E-4</v>
      </c>
      <c r="K550" s="43">
        <v>9.1700000000000004E-2</v>
      </c>
      <c r="L550" s="43">
        <v>0</v>
      </c>
      <c r="M550" s="43">
        <v>9.1700000000000004E-2</v>
      </c>
      <c r="N550" s="9">
        <f t="shared" si="106"/>
        <v>0</v>
      </c>
      <c r="O550" s="12">
        <f t="shared" si="100"/>
        <v>0</v>
      </c>
      <c r="P550" s="45">
        <f t="shared" si="107"/>
        <v>86737.745186617132</v>
      </c>
      <c r="Q550" s="46">
        <f t="shared" si="101"/>
        <v>4.4088498489635837E-4</v>
      </c>
      <c r="R550" s="9">
        <v>4141091.65</v>
      </c>
      <c r="S550" s="9">
        <v>1451976.21</v>
      </c>
      <c r="T550" s="9">
        <v>0</v>
      </c>
      <c r="U550" s="9"/>
      <c r="V550" s="9">
        <v>379736.52</v>
      </c>
      <c r="W550" s="9">
        <v>0</v>
      </c>
      <c r="X550" s="9">
        <f t="shared" si="102"/>
        <v>381442.99073396006</v>
      </c>
      <c r="Y550" s="9">
        <f t="shared" si="103"/>
        <v>0</v>
      </c>
      <c r="Z550" s="9">
        <f t="shared" si="104"/>
        <v>86737.745186617132</v>
      </c>
      <c r="AA550" s="9"/>
      <c r="AB550" s="9"/>
      <c r="AC550" s="9"/>
      <c r="AD550" s="9"/>
      <c r="AE550" s="9"/>
      <c r="AF550" s="9"/>
      <c r="AG550" s="9"/>
      <c r="AH550" s="9"/>
      <c r="AI550" s="9"/>
    </row>
    <row r="551" spans="1:35" x14ac:dyDescent="0.25">
      <c r="A551" s="2">
        <v>6850</v>
      </c>
      <c r="B551" s="2" t="s">
        <v>1080</v>
      </c>
      <c r="C551" s="2" t="s">
        <v>1056</v>
      </c>
      <c r="D551" s="8" t="s">
        <v>1081</v>
      </c>
      <c r="E551" s="9">
        <f t="shared" si="96"/>
        <v>1335867.6634779649</v>
      </c>
      <c r="F551" s="10">
        <f t="shared" si="97"/>
        <v>6.7901695319477606E-3</v>
      </c>
      <c r="G551" s="9">
        <f t="shared" si="105"/>
        <v>303767.93338066008</v>
      </c>
      <c r="H551" s="10">
        <f t="shared" si="98"/>
        <v>1.5440419903974404E-3</v>
      </c>
      <c r="I551" s="10">
        <v>6.6187419822001945E-3</v>
      </c>
      <c r="J551" s="11">
        <f t="shared" si="99"/>
        <v>1.7142754974756608E-4</v>
      </c>
      <c r="K551" s="43">
        <v>9.1700000000000004E-2</v>
      </c>
      <c r="L551" s="43">
        <v>0</v>
      </c>
      <c r="M551" s="43">
        <v>9.1700000000000004E-2</v>
      </c>
      <c r="N551" s="9">
        <f t="shared" si="106"/>
        <v>0</v>
      </c>
      <c r="O551" s="12">
        <f t="shared" si="100"/>
        <v>0</v>
      </c>
      <c r="P551" s="45">
        <f t="shared" si="107"/>
        <v>303767.93338066008</v>
      </c>
      <c r="Q551" s="46">
        <f t="shared" si="101"/>
        <v>1.5440419903974404E-3</v>
      </c>
      <c r="R551" s="9">
        <v>14427104.870000001</v>
      </c>
      <c r="S551" s="9">
        <v>1852468.49</v>
      </c>
      <c r="T551" s="9">
        <v>0</v>
      </c>
      <c r="U551" s="9"/>
      <c r="V551" s="9">
        <v>1329891.3599999999</v>
      </c>
      <c r="W551" s="9">
        <v>0</v>
      </c>
      <c r="X551" s="9">
        <f t="shared" si="102"/>
        <v>1335867.6634779649</v>
      </c>
      <c r="Y551" s="9">
        <f t="shared" si="103"/>
        <v>0</v>
      </c>
      <c r="Z551" s="9">
        <f t="shared" si="104"/>
        <v>303767.93338066008</v>
      </c>
      <c r="AA551" s="9"/>
      <c r="AB551" s="9"/>
      <c r="AC551" s="9"/>
      <c r="AD551" s="9"/>
      <c r="AE551" s="9"/>
      <c r="AF551" s="9"/>
      <c r="AG551" s="9"/>
      <c r="AH551" s="9"/>
      <c r="AI551" s="9"/>
    </row>
    <row r="552" spans="1:35" x14ac:dyDescent="0.25">
      <c r="A552" s="2">
        <v>7685</v>
      </c>
      <c r="B552" s="2" t="s">
        <v>1082</v>
      </c>
      <c r="C552" s="2" t="s">
        <v>1056</v>
      </c>
      <c r="D552" s="8" t="s">
        <v>1083</v>
      </c>
      <c r="E552" s="9">
        <f t="shared" si="96"/>
        <v>3098728.7176158084</v>
      </c>
      <c r="F552" s="10">
        <f t="shared" si="97"/>
        <v>1.5750731828739626E-2</v>
      </c>
      <c r="G552" s="9">
        <f t="shared" si="105"/>
        <v>704631.48737860273</v>
      </c>
      <c r="H552" s="10">
        <f t="shared" si="98"/>
        <v>3.5816176913755667E-3</v>
      </c>
      <c r="I552" s="10">
        <v>1.5685650008285538E-2</v>
      </c>
      <c r="J552" s="11">
        <f t="shared" si="99"/>
        <v>6.5081820454088168E-5</v>
      </c>
      <c r="K552" s="43">
        <v>9.1700000000000004E-2</v>
      </c>
      <c r="L552" s="43">
        <v>0</v>
      </c>
      <c r="M552" s="43">
        <v>9.1700000000000004E-2</v>
      </c>
      <c r="N552" s="9">
        <f t="shared" si="106"/>
        <v>0</v>
      </c>
      <c r="O552" s="12">
        <f t="shared" si="100"/>
        <v>0</v>
      </c>
      <c r="P552" s="45">
        <f t="shared" si="107"/>
        <v>704631.48737860273</v>
      </c>
      <c r="Q552" s="46">
        <f t="shared" si="101"/>
        <v>3.5816176913755667E-3</v>
      </c>
      <c r="R552" s="9">
        <v>33461253.620000001</v>
      </c>
      <c r="S552" s="9">
        <v>9098080.8399999999</v>
      </c>
      <c r="T552" s="9">
        <v>0</v>
      </c>
      <c r="U552" s="9"/>
      <c r="V552" s="9">
        <v>3084865.8600000003</v>
      </c>
      <c r="W552" s="9">
        <v>0</v>
      </c>
      <c r="X552" s="9">
        <f t="shared" si="102"/>
        <v>3098728.7176158084</v>
      </c>
      <c r="Y552" s="9">
        <f t="shared" si="103"/>
        <v>0</v>
      </c>
      <c r="Z552" s="9">
        <f t="shared" si="104"/>
        <v>704631.48737860273</v>
      </c>
      <c r="AA552" s="9"/>
      <c r="AB552" s="9"/>
      <c r="AC552" s="9"/>
      <c r="AD552" s="9"/>
      <c r="AE552" s="9"/>
      <c r="AF552" s="9"/>
      <c r="AG552" s="9"/>
      <c r="AH552" s="9"/>
      <c r="AI552" s="9"/>
    </row>
    <row r="553" spans="1:35" x14ac:dyDescent="0.25">
      <c r="A553" s="2">
        <v>6689</v>
      </c>
      <c r="B553" s="2" t="s">
        <v>1084</v>
      </c>
      <c r="C553" s="2" t="s">
        <v>1056</v>
      </c>
      <c r="D553" s="8" t="s">
        <v>1085</v>
      </c>
      <c r="E553" s="9">
        <f t="shared" si="96"/>
        <v>11582835.77256044</v>
      </c>
      <c r="F553" s="10">
        <f t="shared" si="97"/>
        <v>5.8875157103233391E-2</v>
      </c>
      <c r="G553" s="9">
        <f t="shared" si="105"/>
        <v>2633864.2528091287</v>
      </c>
      <c r="H553" s="10">
        <f t="shared" si="98"/>
        <v>1.3387841692453618E-2</v>
      </c>
      <c r="I553" s="10">
        <v>6.0661249000764889E-2</v>
      </c>
      <c r="J553" s="11">
        <f t="shared" si="99"/>
        <v>-1.7860918975314971E-3</v>
      </c>
      <c r="K553" s="43">
        <v>9.1700000000000004E-2</v>
      </c>
      <c r="L553" s="43">
        <v>0</v>
      </c>
      <c r="M553" s="43">
        <v>9.1700000000000004E-2</v>
      </c>
      <c r="N553" s="9">
        <f t="shared" si="106"/>
        <v>0</v>
      </c>
      <c r="O553" s="12">
        <f t="shared" si="100"/>
        <v>0</v>
      </c>
      <c r="P553" s="45">
        <f t="shared" si="107"/>
        <v>2633864.2528091287</v>
      </c>
      <c r="Q553" s="46">
        <f t="shared" si="101"/>
        <v>1.3387841692453618E-2</v>
      </c>
      <c r="R553" s="9">
        <v>125505136.03</v>
      </c>
      <c r="S553" s="9">
        <v>20566525.079999998</v>
      </c>
      <c r="T553" s="9">
        <v>0</v>
      </c>
      <c r="U553" s="9"/>
      <c r="V553" s="9">
        <v>11531017.360000001</v>
      </c>
      <c r="W553" s="9">
        <v>0</v>
      </c>
      <c r="X553" s="9">
        <f t="shared" si="102"/>
        <v>11582835.77256044</v>
      </c>
      <c r="Y553" s="9">
        <f t="shared" si="103"/>
        <v>0</v>
      </c>
      <c r="Z553" s="9">
        <f t="shared" si="104"/>
        <v>2633864.2528091287</v>
      </c>
      <c r="AA553" s="9"/>
      <c r="AB553" s="9"/>
      <c r="AC553" s="9"/>
      <c r="AD553" s="9"/>
      <c r="AE553" s="9"/>
      <c r="AF553" s="9"/>
      <c r="AG553" s="9"/>
      <c r="AH553" s="9"/>
      <c r="AI553" s="9"/>
    </row>
    <row r="554" spans="1:35" x14ac:dyDescent="0.25">
      <c r="A554" s="2">
        <v>6678</v>
      </c>
      <c r="B554" s="2" t="s">
        <v>1086</v>
      </c>
      <c r="C554" s="2" t="s">
        <v>1056</v>
      </c>
      <c r="D554" s="8" t="s">
        <v>1087</v>
      </c>
      <c r="E554" s="9">
        <f t="shared" si="96"/>
        <v>2127377.7111230986</v>
      </c>
      <c r="F554" s="10">
        <f t="shared" si="97"/>
        <v>1.0813387966442907E-2</v>
      </c>
      <c r="G554" s="9">
        <f t="shared" si="105"/>
        <v>483752.35698532348</v>
      </c>
      <c r="H554" s="10">
        <f t="shared" si="98"/>
        <v>2.4588966446404603E-3</v>
      </c>
      <c r="I554" s="10">
        <v>1.0821955285599085E-2</v>
      </c>
      <c r="J554" s="11">
        <f t="shared" si="99"/>
        <v>-8.5673191561781714E-6</v>
      </c>
      <c r="K554" s="43">
        <v>9.1700000000000004E-2</v>
      </c>
      <c r="L554" s="43">
        <v>0</v>
      </c>
      <c r="M554" s="43">
        <v>9.1700000000000004E-2</v>
      </c>
      <c r="N554" s="9">
        <f t="shared" si="106"/>
        <v>0</v>
      </c>
      <c r="O554" s="12">
        <f t="shared" si="100"/>
        <v>0</v>
      </c>
      <c r="P554" s="45">
        <f t="shared" si="107"/>
        <v>483752.35698532348</v>
      </c>
      <c r="Q554" s="46">
        <f t="shared" si="101"/>
        <v>2.4588966446404603E-3</v>
      </c>
      <c r="R554" s="9">
        <v>22950913.030000001</v>
      </c>
      <c r="S554" s="9">
        <v>7772450.8199999994</v>
      </c>
      <c r="T554" s="9">
        <v>0</v>
      </c>
      <c r="U554" s="9"/>
      <c r="V554" s="9">
        <v>2117860.4099999997</v>
      </c>
      <c r="W554" s="9">
        <v>0</v>
      </c>
      <c r="X554" s="9">
        <f t="shared" si="102"/>
        <v>2127377.7111230986</v>
      </c>
      <c r="Y554" s="9">
        <f t="shared" si="103"/>
        <v>0</v>
      </c>
      <c r="Z554" s="9">
        <f t="shared" si="104"/>
        <v>483752.35698532348</v>
      </c>
      <c r="AA554" s="9"/>
      <c r="AB554" s="9"/>
      <c r="AC554" s="9"/>
      <c r="AD554" s="9"/>
      <c r="AE554" s="9"/>
      <c r="AF554" s="9"/>
      <c r="AG554" s="9"/>
      <c r="AH554" s="9"/>
      <c r="AI554" s="9"/>
    </row>
    <row r="555" spans="1:35" x14ac:dyDescent="0.25">
      <c r="A555" s="2">
        <v>6721</v>
      </c>
      <c r="B555" s="2" t="s">
        <v>1088</v>
      </c>
      <c r="C555" s="2" t="s">
        <v>1056</v>
      </c>
      <c r="D555" s="8" t="s">
        <v>1089</v>
      </c>
      <c r="E555" s="9">
        <f t="shared" si="96"/>
        <v>4246342.0431084484</v>
      </c>
      <c r="F555" s="10">
        <f t="shared" si="97"/>
        <v>2.1584011015189451E-2</v>
      </c>
      <c r="G555" s="9">
        <f t="shared" si="105"/>
        <v>965591.5642902602</v>
      </c>
      <c r="H555" s="10">
        <f t="shared" si="98"/>
        <v>4.9080688150496959E-3</v>
      </c>
      <c r="I555" s="10">
        <v>2.1839726007057445E-2</v>
      </c>
      <c r="J555" s="11">
        <f t="shared" si="99"/>
        <v>-2.5571499186799462E-4</v>
      </c>
      <c r="K555" s="43">
        <v>9.1700000000000004E-2</v>
      </c>
      <c r="L555" s="43">
        <v>0</v>
      </c>
      <c r="M555" s="43">
        <v>9.1700000000000004E-2</v>
      </c>
      <c r="N555" s="9">
        <f t="shared" si="106"/>
        <v>0</v>
      </c>
      <c r="O555" s="12">
        <f t="shared" si="100"/>
        <v>0</v>
      </c>
      <c r="P555" s="45">
        <f t="shared" si="107"/>
        <v>965591.5642902602</v>
      </c>
      <c r="Q555" s="46">
        <f t="shared" si="101"/>
        <v>4.9080688150496959E-3</v>
      </c>
      <c r="R555" s="9">
        <v>45750128</v>
      </c>
      <c r="S555" s="9">
        <v>13596323.09</v>
      </c>
      <c r="T555" s="9">
        <v>0</v>
      </c>
      <c r="U555" s="9"/>
      <c r="V555" s="9">
        <v>4227345.080000001</v>
      </c>
      <c r="W555" s="9">
        <v>0</v>
      </c>
      <c r="X555" s="9">
        <f t="shared" si="102"/>
        <v>4246342.0431084484</v>
      </c>
      <c r="Y555" s="9">
        <f t="shared" si="103"/>
        <v>0</v>
      </c>
      <c r="Z555" s="9">
        <f t="shared" si="104"/>
        <v>965591.5642902602</v>
      </c>
      <c r="AA555" s="9"/>
      <c r="AB555" s="9"/>
      <c r="AC555" s="9"/>
      <c r="AD555" s="9"/>
      <c r="AE555" s="9"/>
      <c r="AF555" s="9"/>
      <c r="AG555" s="9"/>
      <c r="AH555" s="9"/>
      <c r="AI555" s="9"/>
    </row>
    <row r="556" spans="1:35" x14ac:dyDescent="0.25">
      <c r="A556" s="2">
        <v>6872</v>
      </c>
      <c r="B556" s="2" t="s">
        <v>1090</v>
      </c>
      <c r="C556" s="2" t="s">
        <v>1056</v>
      </c>
      <c r="D556" s="8" t="s">
        <v>1091</v>
      </c>
      <c r="E556" s="9">
        <f t="shared" si="96"/>
        <v>15179789.812853346</v>
      </c>
      <c r="F556" s="10">
        <f t="shared" si="97"/>
        <v>7.7158351165005176E-2</v>
      </c>
      <c r="G556" s="9">
        <f t="shared" si="105"/>
        <v>3451789.0556599419</v>
      </c>
      <c r="H556" s="10">
        <f t="shared" si="98"/>
        <v>1.7545325422003884E-2</v>
      </c>
      <c r="I556" s="10">
        <v>7.5268558335853025E-2</v>
      </c>
      <c r="J556" s="11">
        <f t="shared" si="99"/>
        <v>1.889792829152151E-3</v>
      </c>
      <c r="K556" s="43">
        <v>9.1700000000000004E-2</v>
      </c>
      <c r="L556" s="43">
        <v>0</v>
      </c>
      <c r="M556" s="43">
        <v>9.1700000000000004E-2</v>
      </c>
      <c r="N556" s="9">
        <f t="shared" si="106"/>
        <v>0</v>
      </c>
      <c r="O556" s="12">
        <f t="shared" si="100"/>
        <v>0</v>
      </c>
      <c r="P556" s="45">
        <f t="shared" si="107"/>
        <v>3451789.0556599419</v>
      </c>
      <c r="Q556" s="46">
        <f t="shared" si="101"/>
        <v>1.7545325422003884E-2</v>
      </c>
      <c r="R556" s="9">
        <v>164297544.15000001</v>
      </c>
      <c r="S556" s="9">
        <v>21854561.550000001</v>
      </c>
      <c r="T556" s="9">
        <v>0</v>
      </c>
      <c r="U556" s="9"/>
      <c r="V556" s="9">
        <v>15111879.620000001</v>
      </c>
      <c r="W556" s="9">
        <v>0</v>
      </c>
      <c r="X556" s="9">
        <f t="shared" si="102"/>
        <v>15179789.812853346</v>
      </c>
      <c r="Y556" s="9">
        <f t="shared" si="103"/>
        <v>0</v>
      </c>
      <c r="Z556" s="9">
        <f t="shared" si="104"/>
        <v>3451789.0556599419</v>
      </c>
      <c r="AA556" s="9"/>
      <c r="AB556" s="9"/>
      <c r="AC556" s="9"/>
      <c r="AD556" s="9"/>
      <c r="AE556" s="9"/>
      <c r="AF556" s="9"/>
      <c r="AG556" s="9"/>
      <c r="AH556" s="9"/>
      <c r="AI556" s="9"/>
    </row>
    <row r="557" spans="1:35" x14ac:dyDescent="0.25">
      <c r="A557" s="2">
        <v>6514</v>
      </c>
      <c r="B557" s="2" t="s">
        <v>1092</v>
      </c>
      <c r="C557" s="2" t="s">
        <v>1056</v>
      </c>
      <c r="D557" s="8" t="s">
        <v>1093</v>
      </c>
      <c r="E557" s="9">
        <f t="shared" si="96"/>
        <v>252661.99005628345</v>
      </c>
      <c r="F557" s="10">
        <f t="shared" si="97"/>
        <v>1.2842722326961715E-3</v>
      </c>
      <c r="G557" s="9">
        <f t="shared" si="105"/>
        <v>57453.752839124776</v>
      </c>
      <c r="H557" s="10">
        <f t="shared" si="98"/>
        <v>2.9203545582396473E-4</v>
      </c>
      <c r="I557" s="10">
        <v>1.3383601197604058E-3</v>
      </c>
      <c r="J557" s="11">
        <f t="shared" si="99"/>
        <v>-5.4087887064234322E-5</v>
      </c>
      <c r="K557" s="43">
        <v>9.1700000000000004E-2</v>
      </c>
      <c r="L557" s="43">
        <v>0</v>
      </c>
      <c r="M557" s="43">
        <v>9.1700000000000004E-2</v>
      </c>
      <c r="N557" s="9">
        <f t="shared" si="106"/>
        <v>0</v>
      </c>
      <c r="O557" s="12">
        <f t="shared" si="100"/>
        <v>0</v>
      </c>
      <c r="P557" s="45">
        <f t="shared" si="107"/>
        <v>57453.752839124776</v>
      </c>
      <c r="Q557" s="46">
        <f t="shared" si="101"/>
        <v>2.9203545582396473E-4</v>
      </c>
      <c r="R557" s="9">
        <v>2742984.47</v>
      </c>
      <c r="S557" s="9">
        <v>1640055.65</v>
      </c>
      <c r="T557" s="9">
        <v>0</v>
      </c>
      <c r="U557" s="9"/>
      <c r="V557" s="9">
        <v>251531.65</v>
      </c>
      <c r="W557" s="9">
        <v>0</v>
      </c>
      <c r="X557" s="9">
        <f t="shared" si="102"/>
        <v>252661.99005628345</v>
      </c>
      <c r="Y557" s="9">
        <f t="shared" si="103"/>
        <v>0</v>
      </c>
      <c r="Z557" s="9">
        <f t="shared" si="104"/>
        <v>57453.752839124776</v>
      </c>
      <c r="AA557" s="9"/>
      <c r="AB557" s="9"/>
      <c r="AC557" s="9"/>
      <c r="AD557" s="9"/>
      <c r="AE557" s="9"/>
      <c r="AF557" s="9"/>
      <c r="AG557" s="9"/>
      <c r="AH557" s="9"/>
      <c r="AI557" s="9"/>
    </row>
    <row r="558" spans="1:35" x14ac:dyDescent="0.25">
      <c r="A558" s="2">
        <v>6439</v>
      </c>
      <c r="B558" s="2" t="s">
        <v>1094</v>
      </c>
      <c r="C558" s="2" t="s">
        <v>1056</v>
      </c>
      <c r="D558" s="8" t="s">
        <v>1095</v>
      </c>
      <c r="E558" s="9">
        <f t="shared" si="96"/>
        <v>1324244.1932781846</v>
      </c>
      <c r="F558" s="10">
        <f t="shared" si="97"/>
        <v>6.7310878314441585E-3</v>
      </c>
      <c r="G558" s="9">
        <f t="shared" si="105"/>
        <v>301124.82911380002</v>
      </c>
      <c r="H558" s="10">
        <f t="shared" si="98"/>
        <v>1.5306071820303687E-3</v>
      </c>
      <c r="I558" s="10">
        <v>7.5739007318614097E-3</v>
      </c>
      <c r="J558" s="11">
        <f t="shared" si="99"/>
        <v>-8.4281290041725125E-4</v>
      </c>
      <c r="K558" s="43">
        <v>9.1700000000000004E-2</v>
      </c>
      <c r="L558" s="43">
        <v>0</v>
      </c>
      <c r="M558" s="43">
        <v>9.1700000000000004E-2</v>
      </c>
      <c r="N558" s="9">
        <f t="shared" si="106"/>
        <v>0</v>
      </c>
      <c r="O558" s="12">
        <f t="shared" si="100"/>
        <v>0</v>
      </c>
      <c r="P558" s="45">
        <f t="shared" si="107"/>
        <v>301124.82911380002</v>
      </c>
      <c r="Q558" s="46">
        <f t="shared" si="101"/>
        <v>1.5306071820303687E-3</v>
      </c>
      <c r="R558" s="9">
        <v>14354428.869999999</v>
      </c>
      <c r="S558" s="9">
        <v>2252938.81</v>
      </c>
      <c r="T558" s="9">
        <v>0</v>
      </c>
      <c r="U558" s="9"/>
      <c r="V558" s="9">
        <v>1318319.8899999999</v>
      </c>
      <c r="W558" s="9">
        <v>0</v>
      </c>
      <c r="X558" s="9">
        <f t="shared" si="102"/>
        <v>1324244.1932781846</v>
      </c>
      <c r="Y558" s="9">
        <f t="shared" si="103"/>
        <v>0</v>
      </c>
      <c r="Z558" s="9">
        <f t="shared" si="104"/>
        <v>301124.82911380002</v>
      </c>
      <c r="AA558" s="9"/>
      <c r="AB558" s="9"/>
      <c r="AC558" s="9"/>
      <c r="AD558" s="9"/>
      <c r="AE558" s="9"/>
      <c r="AF558" s="9"/>
      <c r="AG558" s="9"/>
      <c r="AH558" s="9"/>
      <c r="AI558" s="9"/>
    </row>
    <row r="559" spans="1:35" x14ac:dyDescent="0.25">
      <c r="A559" s="2">
        <v>6652</v>
      </c>
      <c r="B559" s="2" t="s">
        <v>1096</v>
      </c>
      <c r="C559" s="2" t="s">
        <v>1056</v>
      </c>
      <c r="D559" s="8" t="s">
        <v>1097</v>
      </c>
      <c r="E559" s="9">
        <f t="shared" si="96"/>
        <v>50380.277465893414</v>
      </c>
      <c r="F559" s="10">
        <f t="shared" si="97"/>
        <v>2.560812230227523E-4</v>
      </c>
      <c r="G559" s="9">
        <f t="shared" si="105"/>
        <v>11456.159309309547</v>
      </c>
      <c r="H559" s="10">
        <f t="shared" si="98"/>
        <v>5.8231264983753769E-5</v>
      </c>
      <c r="I559" s="10">
        <v>2.5133770508577766E-4</v>
      </c>
      <c r="J559" s="11">
        <f t="shared" si="99"/>
        <v>4.7435179369746455E-6</v>
      </c>
      <c r="K559" s="43">
        <v>9.1700000000000004E-2</v>
      </c>
      <c r="L559" s="43">
        <v>0</v>
      </c>
      <c r="M559" s="43">
        <v>9.1700000000000004E-2</v>
      </c>
      <c r="N559" s="9">
        <f t="shared" si="106"/>
        <v>0</v>
      </c>
      <c r="O559" s="12">
        <f t="shared" si="100"/>
        <v>0</v>
      </c>
      <c r="P559" s="45">
        <f t="shared" si="107"/>
        <v>11456.159309309547</v>
      </c>
      <c r="Q559" s="46">
        <f t="shared" si="101"/>
        <v>5.8231264983753769E-5</v>
      </c>
      <c r="R559" s="9">
        <v>546947.89</v>
      </c>
      <c r="S559" s="9">
        <v>18946.3</v>
      </c>
      <c r="T559" s="9">
        <v>0</v>
      </c>
      <c r="U559" s="9"/>
      <c r="V559" s="9">
        <v>50154.89</v>
      </c>
      <c r="W559" s="9">
        <v>0</v>
      </c>
      <c r="X559" s="9">
        <f t="shared" si="102"/>
        <v>50380.277465893414</v>
      </c>
      <c r="Y559" s="9">
        <f t="shared" si="103"/>
        <v>0</v>
      </c>
      <c r="Z559" s="9">
        <f t="shared" si="104"/>
        <v>11456.159309309547</v>
      </c>
    </row>
    <row r="560" spans="1:35" x14ac:dyDescent="0.25">
      <c r="A560" s="2">
        <v>6655</v>
      </c>
      <c r="B560" s="2" t="s">
        <v>1098</v>
      </c>
      <c r="C560" s="2" t="s">
        <v>1056</v>
      </c>
      <c r="D560" s="8" t="s">
        <v>1099</v>
      </c>
      <c r="E560" s="9">
        <f t="shared" si="96"/>
        <v>405559.62189009448</v>
      </c>
      <c r="F560" s="10">
        <f t="shared" si="97"/>
        <v>2.0614456530647189E-3</v>
      </c>
      <c r="G560" s="9">
        <f t="shared" si="105"/>
        <v>92221.715947111123</v>
      </c>
      <c r="H560" s="10">
        <f t="shared" si="98"/>
        <v>4.6875982024872481E-4</v>
      </c>
      <c r="I560" s="10">
        <v>1.7047526268534625E-3</v>
      </c>
      <c r="J560" s="11">
        <f t="shared" si="99"/>
        <v>3.5669302621125641E-4</v>
      </c>
      <c r="K560" s="43">
        <v>9.1700000000000004E-2</v>
      </c>
      <c r="L560" s="43">
        <v>0</v>
      </c>
      <c r="M560" s="43">
        <v>9.1700000000000004E-2</v>
      </c>
      <c r="N560" s="9">
        <f t="shared" si="106"/>
        <v>0</v>
      </c>
      <c r="O560" s="12">
        <f t="shared" si="100"/>
        <v>0</v>
      </c>
      <c r="P560" s="45">
        <f t="shared" si="107"/>
        <v>92221.715947111123</v>
      </c>
      <c r="Q560" s="46">
        <f t="shared" si="101"/>
        <v>4.6875982024872481E-4</v>
      </c>
      <c r="R560" s="9">
        <v>4384702.1000000006</v>
      </c>
      <c r="S560" s="9">
        <v>1117621.3799999999</v>
      </c>
      <c r="T560" s="9">
        <v>0</v>
      </c>
      <c r="U560" s="9"/>
      <c r="V560" s="9">
        <v>403745.26</v>
      </c>
      <c r="W560" s="9">
        <v>0</v>
      </c>
      <c r="X560" s="9">
        <f t="shared" si="102"/>
        <v>405559.62189009448</v>
      </c>
      <c r="Y560" s="9">
        <f t="shared" si="103"/>
        <v>0</v>
      </c>
      <c r="Z560" s="9">
        <f t="shared" si="104"/>
        <v>92221.715947111123</v>
      </c>
    </row>
    <row r="561" spans="1:28" x14ac:dyDescent="0.25">
      <c r="A561" s="2">
        <v>6764</v>
      </c>
      <c r="B561" s="2" t="s">
        <v>1100</v>
      </c>
      <c r="C561" s="2" t="s">
        <v>1056</v>
      </c>
      <c r="D561" s="8" t="s">
        <v>1101</v>
      </c>
      <c r="E561" s="9">
        <f t="shared" si="96"/>
        <v>1932042.5856475078</v>
      </c>
      <c r="F561" s="10">
        <f t="shared" si="97"/>
        <v>9.8205062209035746E-3</v>
      </c>
      <c r="G561" s="9">
        <f t="shared" si="105"/>
        <v>439334.37382381194</v>
      </c>
      <c r="H561" s="10">
        <f t="shared" si="98"/>
        <v>2.2331215591438729E-3</v>
      </c>
      <c r="I561" s="10">
        <v>1.0311607783141576E-2</v>
      </c>
      <c r="J561" s="11">
        <f t="shared" si="99"/>
        <v>-4.9110156223800168E-4</v>
      </c>
      <c r="K561" s="43">
        <v>9.1700000000000004E-2</v>
      </c>
      <c r="L561" s="43">
        <v>0</v>
      </c>
      <c r="M561" s="43">
        <v>9.1700000000000004E-2</v>
      </c>
      <c r="N561" s="9">
        <f t="shared" si="106"/>
        <v>0</v>
      </c>
      <c r="O561" s="12">
        <f t="shared" si="100"/>
        <v>0</v>
      </c>
      <c r="P561" s="45">
        <f t="shared" si="107"/>
        <v>439334.37382381194</v>
      </c>
      <c r="Q561" s="46">
        <f t="shared" si="101"/>
        <v>2.2331215591438729E-3</v>
      </c>
      <c r="R561" s="9">
        <v>20920824.5</v>
      </c>
      <c r="S561" s="9">
        <v>6873368.0499999998</v>
      </c>
      <c r="T561" s="9">
        <v>0</v>
      </c>
      <c r="U561" s="9"/>
      <c r="V561" s="9">
        <v>1923399.16</v>
      </c>
      <c r="W561" s="9">
        <v>0</v>
      </c>
      <c r="X561" s="9">
        <f t="shared" si="102"/>
        <v>1932042.5856475078</v>
      </c>
      <c r="Y561" s="9">
        <f t="shared" si="103"/>
        <v>0</v>
      </c>
      <c r="Z561" s="9">
        <f t="shared" si="104"/>
        <v>439334.37382381194</v>
      </c>
    </row>
    <row r="562" spans="1:28" x14ac:dyDescent="0.25">
      <c r="A562" s="2">
        <v>6653</v>
      </c>
      <c r="B562" s="2" t="s">
        <v>1102</v>
      </c>
      <c r="C562" s="2" t="s">
        <v>1056</v>
      </c>
      <c r="D562" s="8" t="s">
        <v>1103</v>
      </c>
      <c r="E562" s="9">
        <f t="shared" si="96"/>
        <v>275549.19108110206</v>
      </c>
      <c r="F562" s="10">
        <f t="shared" si="97"/>
        <v>1.4006070907955721E-3</v>
      </c>
      <c r="G562" s="9">
        <f t="shared" si="105"/>
        <v>62658.158893895306</v>
      </c>
      <c r="H562" s="10">
        <f t="shared" si="98"/>
        <v>3.1848927336228423E-4</v>
      </c>
      <c r="I562" s="10">
        <v>1.3835542438938946E-3</v>
      </c>
      <c r="J562" s="11">
        <f t="shared" si="99"/>
        <v>1.7052846901677516E-5</v>
      </c>
      <c r="K562" s="43">
        <v>9.1700000000000004E-2</v>
      </c>
      <c r="L562" s="43">
        <v>0</v>
      </c>
      <c r="M562" s="43">
        <v>9.1700000000000004E-2</v>
      </c>
      <c r="N562" s="9">
        <f t="shared" si="106"/>
        <v>0</v>
      </c>
      <c r="O562" s="12">
        <f t="shared" si="100"/>
        <v>0</v>
      </c>
      <c r="P562" s="45">
        <f t="shared" si="107"/>
        <v>62658.158893895306</v>
      </c>
      <c r="Q562" s="46">
        <f t="shared" si="101"/>
        <v>3.1848927336228423E-4</v>
      </c>
      <c r="R562" s="9">
        <v>2991451.65</v>
      </c>
      <c r="S562" s="9">
        <v>1252327.21</v>
      </c>
      <c r="T562" s="9">
        <v>0</v>
      </c>
      <c r="U562" s="9"/>
      <c r="V562" s="9">
        <v>274316.46000000002</v>
      </c>
      <c r="W562" s="9">
        <v>0</v>
      </c>
      <c r="X562" s="9">
        <f t="shared" si="102"/>
        <v>275549.19108110206</v>
      </c>
      <c r="Y562" s="9">
        <f t="shared" si="103"/>
        <v>0</v>
      </c>
      <c r="Z562" s="9">
        <f t="shared" si="104"/>
        <v>62658.158893895306</v>
      </c>
    </row>
    <row r="563" spans="1:28" x14ac:dyDescent="0.25">
      <c r="A563" s="2">
        <v>6769</v>
      </c>
      <c r="B563" s="2" t="s">
        <v>1104</v>
      </c>
      <c r="C563" s="2" t="s">
        <v>1056</v>
      </c>
      <c r="D563" s="8" t="s">
        <v>1105</v>
      </c>
      <c r="E563" s="9">
        <f t="shared" si="96"/>
        <v>2254195.217669588</v>
      </c>
      <c r="F563" s="10">
        <f t="shared" si="97"/>
        <v>1.1457997004158237E-2</v>
      </c>
      <c r="G563" s="9">
        <f t="shared" si="105"/>
        <v>512589.86307467637</v>
      </c>
      <c r="H563" s="10">
        <f t="shared" si="98"/>
        <v>2.6054766993709429E-3</v>
      </c>
      <c r="I563" s="10">
        <v>1.0973678249863535E-2</v>
      </c>
      <c r="J563" s="11">
        <f t="shared" si="99"/>
        <v>4.8431875429470229E-4</v>
      </c>
      <c r="K563" s="43">
        <v>9.1700000000000004E-2</v>
      </c>
      <c r="L563" s="43">
        <v>0</v>
      </c>
      <c r="M563" s="43">
        <v>9.1700000000000004E-2</v>
      </c>
      <c r="N563" s="9">
        <f t="shared" si="106"/>
        <v>0</v>
      </c>
      <c r="O563" s="12">
        <f t="shared" si="100"/>
        <v>0</v>
      </c>
      <c r="P563" s="45">
        <f t="shared" si="107"/>
        <v>512589.86307467637</v>
      </c>
      <c r="Q563" s="46">
        <f t="shared" si="101"/>
        <v>2.6054766993709429E-3</v>
      </c>
      <c r="R563" s="9">
        <v>24469553.399999999</v>
      </c>
      <c r="S563" s="9">
        <v>4306563.8</v>
      </c>
      <c r="T563" s="9">
        <v>0</v>
      </c>
      <c r="U563" s="9"/>
      <c r="V563" s="9">
        <v>2244110.5699999998</v>
      </c>
      <c r="W563" s="9">
        <v>0</v>
      </c>
      <c r="X563" s="9">
        <f t="shared" si="102"/>
        <v>2254195.217669588</v>
      </c>
      <c r="Y563" s="9">
        <f t="shared" si="103"/>
        <v>0</v>
      </c>
      <c r="Z563" s="9">
        <f t="shared" si="104"/>
        <v>512589.86307467637</v>
      </c>
    </row>
    <row r="564" spans="1:28" x14ac:dyDescent="0.25">
      <c r="A564" s="2">
        <v>6623</v>
      </c>
      <c r="B564" s="2" t="s">
        <v>1106</v>
      </c>
      <c r="C564" s="2" t="s">
        <v>1056</v>
      </c>
      <c r="D564" s="8" t="s">
        <v>1107</v>
      </c>
      <c r="E564" s="9">
        <f t="shared" si="96"/>
        <v>248597.92856609361</v>
      </c>
      <c r="F564" s="10">
        <f t="shared" si="97"/>
        <v>1.2636147474818029E-3</v>
      </c>
      <c r="G564" s="9">
        <f t="shared" si="105"/>
        <v>56529.610730023371</v>
      </c>
      <c r="H564" s="10">
        <f t="shared" si="98"/>
        <v>2.8733807316850543E-4</v>
      </c>
      <c r="I564" s="10">
        <v>1.1470513092287121E-3</v>
      </c>
      <c r="J564" s="11">
        <f t="shared" si="99"/>
        <v>1.165634382530908E-4</v>
      </c>
      <c r="K564" s="43">
        <v>9.1700000000000004E-2</v>
      </c>
      <c r="L564" s="43">
        <v>0</v>
      </c>
      <c r="M564" s="43">
        <v>9.1700000000000004E-2</v>
      </c>
      <c r="N564" s="9">
        <f t="shared" si="106"/>
        <v>0</v>
      </c>
      <c r="O564" s="12">
        <f t="shared" si="100"/>
        <v>0</v>
      </c>
      <c r="P564" s="45">
        <f t="shared" si="107"/>
        <v>56529.610730023371</v>
      </c>
      <c r="Q564" s="46">
        <f t="shared" si="101"/>
        <v>2.8733807316850543E-4</v>
      </c>
      <c r="R564" s="9">
        <v>2607084.59</v>
      </c>
      <c r="S564" s="9">
        <v>843839.97</v>
      </c>
      <c r="T564" s="9">
        <v>0</v>
      </c>
      <c r="U564" s="9"/>
      <c r="V564" s="9">
        <v>247485.77000000002</v>
      </c>
      <c r="W564" s="9">
        <v>0</v>
      </c>
      <c r="X564" s="9">
        <f t="shared" si="102"/>
        <v>248597.92856609361</v>
      </c>
      <c r="Y564" s="9">
        <f t="shared" si="103"/>
        <v>0</v>
      </c>
      <c r="Z564" s="9">
        <f t="shared" si="104"/>
        <v>56529.610730023371</v>
      </c>
    </row>
    <row r="565" spans="1:28" x14ac:dyDescent="0.25">
      <c r="A565" s="2">
        <v>6651</v>
      </c>
      <c r="B565" s="2" t="s">
        <v>1108</v>
      </c>
      <c r="C565" s="2" t="s">
        <v>1056</v>
      </c>
      <c r="D565" s="8" t="s">
        <v>1109</v>
      </c>
      <c r="E565" s="9">
        <f t="shared" si="96"/>
        <v>175744.67319537268</v>
      </c>
      <c r="F565" s="10">
        <f t="shared" si="97"/>
        <v>8.9330414827652564E-4</v>
      </c>
      <c r="G565" s="9">
        <f t="shared" si="105"/>
        <v>39963.237107055284</v>
      </c>
      <c r="H565" s="10">
        <f t="shared" si="98"/>
        <v>2.0313176403704975E-4</v>
      </c>
      <c r="I565" s="10">
        <v>9.9674415656864166E-4</v>
      </c>
      <c r="J565" s="11">
        <f t="shared" si="99"/>
        <v>-1.0344000829211602E-4</v>
      </c>
      <c r="K565" s="43">
        <v>9.1700000000000004E-2</v>
      </c>
      <c r="L565" s="43">
        <v>0</v>
      </c>
      <c r="M565" s="43">
        <v>9.1700000000000004E-2</v>
      </c>
      <c r="N565" s="9">
        <f t="shared" si="106"/>
        <v>0</v>
      </c>
      <c r="O565" s="12">
        <f t="shared" si="100"/>
        <v>0</v>
      </c>
      <c r="P565" s="45">
        <f t="shared" si="107"/>
        <v>39963.237107055284</v>
      </c>
      <c r="Q565" s="46">
        <f t="shared" si="101"/>
        <v>2.0313176403704975E-4</v>
      </c>
      <c r="R565" s="9">
        <v>1907948.21</v>
      </c>
      <c r="S565" s="9">
        <v>300997.36</v>
      </c>
      <c r="T565" s="9">
        <v>0</v>
      </c>
      <c r="U565" s="9"/>
      <c r="V565" s="9">
        <v>174958.43999999997</v>
      </c>
      <c r="W565" s="9">
        <v>0</v>
      </c>
      <c r="X565" s="9">
        <f t="shared" si="102"/>
        <v>175744.67319537268</v>
      </c>
      <c r="Y565" s="9">
        <f t="shared" si="103"/>
        <v>0</v>
      </c>
      <c r="Z565" s="9">
        <f t="shared" si="104"/>
        <v>39963.237107055284</v>
      </c>
      <c r="AB565" s="9"/>
    </row>
    <row r="566" spans="1:28" x14ac:dyDescent="0.25">
      <c r="A566" s="2">
        <v>6529</v>
      </c>
      <c r="B566" s="2" t="s">
        <v>1110</v>
      </c>
      <c r="C566" s="2" t="s">
        <v>1056</v>
      </c>
      <c r="D566" s="8" t="s">
        <v>1111</v>
      </c>
      <c r="E566" s="9">
        <f t="shared" si="96"/>
        <v>186275.46505362692</v>
      </c>
      <c r="F566" s="10">
        <f t="shared" si="97"/>
        <v>9.4683180223368039E-4</v>
      </c>
      <c r="G566" s="9">
        <f t="shared" si="105"/>
        <v>42357.873168022066</v>
      </c>
      <c r="H566" s="10">
        <f t="shared" si="98"/>
        <v>2.1530361703253791E-4</v>
      </c>
      <c r="I566" s="10">
        <v>9.4624604476344835E-4</v>
      </c>
      <c r="J566" s="11">
        <f t="shared" si="99"/>
        <v>5.8575747023204092E-7</v>
      </c>
      <c r="K566" s="43">
        <v>9.1700000000000004E-2</v>
      </c>
      <c r="L566" s="43">
        <v>0</v>
      </c>
      <c r="M566" s="43">
        <v>9.1700000000000004E-2</v>
      </c>
      <c r="N566" s="9">
        <f t="shared" si="106"/>
        <v>0</v>
      </c>
      <c r="O566" s="12">
        <f t="shared" si="100"/>
        <v>0</v>
      </c>
      <c r="P566" s="45">
        <f t="shared" si="107"/>
        <v>42357.873168022066</v>
      </c>
      <c r="Q566" s="46">
        <f t="shared" si="101"/>
        <v>2.1530361703253791E-4</v>
      </c>
      <c r="R566" s="9">
        <v>1999477.15</v>
      </c>
      <c r="S566" s="9">
        <v>981088.96</v>
      </c>
      <c r="T566" s="9">
        <v>0</v>
      </c>
      <c r="U566" s="9"/>
      <c r="V566" s="9">
        <v>185442.12</v>
      </c>
      <c r="W566" s="9">
        <v>0</v>
      </c>
      <c r="X566" s="9">
        <f t="shared" si="102"/>
        <v>186275.46505362692</v>
      </c>
      <c r="Y566" s="9">
        <f t="shared" si="103"/>
        <v>0</v>
      </c>
      <c r="Z566" s="9">
        <f t="shared" si="104"/>
        <v>42357.873168022066</v>
      </c>
      <c r="AB566" s="9"/>
    </row>
    <row r="567" spans="1:28" x14ac:dyDescent="0.25">
      <c r="A567" s="2">
        <v>6552</v>
      </c>
      <c r="B567" s="2" t="s">
        <v>1112</v>
      </c>
      <c r="C567" s="2" t="s">
        <v>1056</v>
      </c>
      <c r="D567" s="8" t="s">
        <v>1113</v>
      </c>
      <c r="E567" s="9">
        <f t="shared" si="96"/>
        <v>419919.42368270794</v>
      </c>
      <c r="F567" s="10">
        <f t="shared" si="97"/>
        <v>2.1344360332369245E-3</v>
      </c>
      <c r="G567" s="9">
        <f t="shared" si="105"/>
        <v>95487.0448666999</v>
      </c>
      <c r="H567" s="10">
        <f t="shared" si="98"/>
        <v>4.8535737519204449E-4</v>
      </c>
      <c r="I567" s="10">
        <v>2.1360127466490426E-3</v>
      </c>
      <c r="J567" s="11">
        <f t="shared" si="99"/>
        <v>-1.576713412118104E-6</v>
      </c>
      <c r="K567" s="43">
        <v>9.1700000000000004E-2</v>
      </c>
      <c r="L567" s="43">
        <v>0</v>
      </c>
      <c r="M567" s="43">
        <v>9.1700000000000004E-2</v>
      </c>
      <c r="N567" s="9">
        <f t="shared" si="106"/>
        <v>0</v>
      </c>
      <c r="O567" s="12">
        <f t="shared" si="100"/>
        <v>0</v>
      </c>
      <c r="P567" s="45">
        <f t="shared" si="107"/>
        <v>95487.0448666999</v>
      </c>
      <c r="Q567" s="46">
        <f t="shared" si="101"/>
        <v>4.8535737519204449E-4</v>
      </c>
      <c r="R567" s="9">
        <v>4544362.18</v>
      </c>
      <c r="S567" s="9">
        <v>804689.46</v>
      </c>
      <c r="T567" s="9">
        <v>0</v>
      </c>
      <c r="U567" s="9"/>
      <c r="V567" s="9">
        <v>418040.82000000007</v>
      </c>
      <c r="W567" s="9">
        <v>0</v>
      </c>
      <c r="X567" s="9">
        <f t="shared" si="102"/>
        <v>419919.42368270794</v>
      </c>
      <c r="Y567" s="9">
        <f t="shared" si="103"/>
        <v>0</v>
      </c>
      <c r="Z567" s="9">
        <f t="shared" si="104"/>
        <v>95487.0448666999</v>
      </c>
      <c r="AB567" s="9"/>
    </row>
    <row r="568" spans="1:28" x14ac:dyDescent="0.25">
      <c r="A568" s="2">
        <v>6457</v>
      </c>
      <c r="B568" s="2" t="s">
        <v>1114</v>
      </c>
      <c r="C568" s="2" t="s">
        <v>1056</v>
      </c>
      <c r="D568" s="8" t="s">
        <v>1115</v>
      </c>
      <c r="E568" s="9">
        <f t="shared" si="96"/>
        <v>2005399.1526958551</v>
      </c>
      <c r="F568" s="10">
        <f t="shared" si="97"/>
        <v>1.0193375136109701E-2</v>
      </c>
      <c r="G568" s="9">
        <f t="shared" si="105"/>
        <v>456015.19736748608</v>
      </c>
      <c r="H568" s="10">
        <f t="shared" si="98"/>
        <v>2.3179096132982515E-3</v>
      </c>
      <c r="I568" s="10">
        <v>1.0308912307908265E-2</v>
      </c>
      <c r="J568" s="11">
        <f t="shared" si="99"/>
        <v>-1.1553717179856385E-4</v>
      </c>
      <c r="K568" s="43">
        <v>9.1700000000000004E-2</v>
      </c>
      <c r="L568" s="43">
        <v>0</v>
      </c>
      <c r="M568" s="43">
        <v>9.1700000000000004E-2</v>
      </c>
      <c r="N568" s="9">
        <f t="shared" si="106"/>
        <v>0</v>
      </c>
      <c r="O568" s="12">
        <f t="shared" si="100"/>
        <v>0</v>
      </c>
      <c r="P568" s="45">
        <f t="shared" si="107"/>
        <v>456015.19736748608</v>
      </c>
      <c r="Q568" s="46">
        <f t="shared" si="101"/>
        <v>2.3179096132982515E-3</v>
      </c>
      <c r="R568" s="9">
        <v>21640492.300000001</v>
      </c>
      <c r="S568" s="9">
        <v>3577285.67</v>
      </c>
      <c r="T568" s="9">
        <v>0</v>
      </c>
      <c r="U568" s="9"/>
      <c r="V568" s="9">
        <v>1996427.55</v>
      </c>
      <c r="W568" s="9">
        <v>0</v>
      </c>
      <c r="X568" s="9">
        <f t="shared" si="102"/>
        <v>2005399.1526958551</v>
      </c>
      <c r="Y568" s="9">
        <f t="shared" si="103"/>
        <v>0</v>
      </c>
      <c r="Z568" s="9">
        <f t="shared" si="104"/>
        <v>456015.19736748608</v>
      </c>
      <c r="AB568" s="9"/>
    </row>
    <row r="569" spans="1:28" x14ac:dyDescent="0.25">
      <c r="A569" s="2">
        <v>6563</v>
      </c>
      <c r="B569" s="2" t="s">
        <v>1116</v>
      </c>
      <c r="C569" s="2" t="s">
        <v>1056</v>
      </c>
      <c r="D569" s="8" t="s">
        <v>1117</v>
      </c>
      <c r="E569" s="9">
        <f t="shared" si="96"/>
        <v>619099.49036477553</v>
      </c>
      <c r="F569" s="10">
        <f t="shared" si="97"/>
        <v>3.1468614831012607E-3</v>
      </c>
      <c r="G569" s="9">
        <f t="shared" si="105"/>
        <v>140779.34355825494</v>
      </c>
      <c r="H569" s="10">
        <f t="shared" si="98"/>
        <v>7.1557657655109234E-4</v>
      </c>
      <c r="I569" s="10">
        <v>3.3155924389111032E-3</v>
      </c>
      <c r="J569" s="11">
        <f t="shared" si="99"/>
        <v>-1.6873095580984248E-4</v>
      </c>
      <c r="K569" s="43">
        <v>9.1700000000000004E-2</v>
      </c>
      <c r="L569" s="43">
        <v>0</v>
      </c>
      <c r="M569" s="43">
        <v>9.1700000000000004E-2</v>
      </c>
      <c r="N569" s="9">
        <f t="shared" si="106"/>
        <v>0</v>
      </c>
      <c r="O569" s="12">
        <f t="shared" si="100"/>
        <v>0</v>
      </c>
      <c r="P569" s="45">
        <f t="shared" si="107"/>
        <v>140779.34355825494</v>
      </c>
      <c r="Q569" s="46">
        <f t="shared" si="101"/>
        <v>7.1557657655109234E-4</v>
      </c>
      <c r="R569" s="9">
        <v>6706339.2400000002</v>
      </c>
      <c r="S569" s="9">
        <v>1171942.8400000001</v>
      </c>
      <c r="T569" s="9">
        <v>0</v>
      </c>
      <c r="U569" s="9"/>
      <c r="V569" s="9">
        <v>616329.81000000006</v>
      </c>
      <c r="W569" s="9">
        <v>0</v>
      </c>
      <c r="X569" s="9">
        <f t="shared" si="102"/>
        <v>619099.49036477553</v>
      </c>
      <c r="Y569" s="9">
        <f t="shared" si="103"/>
        <v>0</v>
      </c>
      <c r="Z569" s="9">
        <f t="shared" si="104"/>
        <v>140779.34355825494</v>
      </c>
      <c r="AB569" s="9"/>
    </row>
    <row r="570" spans="1:28" x14ac:dyDescent="0.25">
      <c r="A570" s="2">
        <v>6766</v>
      </c>
      <c r="B570" s="2" t="s">
        <v>1118</v>
      </c>
      <c r="C570" s="2" t="s">
        <v>1056</v>
      </c>
      <c r="D570" s="8" t="s">
        <v>1119</v>
      </c>
      <c r="E570" s="9">
        <f t="shared" si="96"/>
        <v>168477.95389748289</v>
      </c>
      <c r="F570" s="10">
        <f t="shared" si="97"/>
        <v>8.5636766323182875E-4</v>
      </c>
      <c r="G570" s="9">
        <f t="shared" si="105"/>
        <v>38310.830686923568</v>
      </c>
      <c r="H570" s="10">
        <f t="shared" si="98"/>
        <v>1.9473263885786741E-4</v>
      </c>
      <c r="I570" s="10">
        <v>7.8192488280211074E-4</v>
      </c>
      <c r="J570" s="11">
        <f t="shared" si="99"/>
        <v>7.4442780429718005E-5</v>
      </c>
      <c r="K570" s="43">
        <v>9.1700000000000004E-2</v>
      </c>
      <c r="L570" s="43">
        <v>0</v>
      </c>
      <c r="M570" s="43">
        <v>9.1700000000000004E-2</v>
      </c>
      <c r="N570" s="9">
        <f t="shared" si="106"/>
        <v>0</v>
      </c>
      <c r="O570" s="12">
        <f t="shared" si="100"/>
        <v>0</v>
      </c>
      <c r="P570" s="45">
        <f t="shared" si="107"/>
        <v>38310.830686923568</v>
      </c>
      <c r="Q570" s="46">
        <f t="shared" si="101"/>
        <v>1.9473263885786741E-4</v>
      </c>
      <c r="R570" s="9">
        <v>1829057.41</v>
      </c>
      <c r="S570" s="9">
        <v>45546.74</v>
      </c>
      <c r="T570" s="9">
        <v>0</v>
      </c>
      <c r="U570" s="9"/>
      <c r="V570" s="9">
        <v>167724.23000000001</v>
      </c>
      <c r="W570" s="9">
        <v>0</v>
      </c>
      <c r="X570" s="9">
        <f t="shared" si="102"/>
        <v>168477.95389748289</v>
      </c>
      <c r="Y570" s="9">
        <f t="shared" si="103"/>
        <v>0</v>
      </c>
      <c r="Z570" s="9">
        <f t="shared" si="104"/>
        <v>38310.830686923568</v>
      </c>
      <c r="AB570" s="9"/>
    </row>
    <row r="571" spans="1:28" x14ac:dyDescent="0.25">
      <c r="A571" s="2">
        <v>6567</v>
      </c>
      <c r="B571" s="2" t="s">
        <v>1120</v>
      </c>
      <c r="C571" s="2" t="s">
        <v>1121</v>
      </c>
      <c r="D571" s="8" t="s">
        <v>1122</v>
      </c>
      <c r="E571" s="9">
        <f t="shared" si="96"/>
        <v>213835.98321033633</v>
      </c>
      <c r="F571" s="10">
        <f t="shared" si="97"/>
        <v>1.0869209710852987E-3</v>
      </c>
      <c r="G571" s="9">
        <f t="shared" si="105"/>
        <v>48624.962245967901</v>
      </c>
      <c r="H571" s="10">
        <f t="shared" si="98"/>
        <v>2.4715901594254551E-4</v>
      </c>
      <c r="I571" s="10">
        <v>1.0559347276573833E-3</v>
      </c>
      <c r="J571" s="11">
        <f t="shared" si="99"/>
        <v>3.0986243427915403E-5</v>
      </c>
      <c r="K571" s="43">
        <v>9.1700000000000004E-2</v>
      </c>
      <c r="L571" s="43">
        <v>0</v>
      </c>
      <c r="M571" s="43">
        <v>9.1700000000000004E-2</v>
      </c>
      <c r="N571" s="9">
        <f t="shared" si="106"/>
        <v>0</v>
      </c>
      <c r="O571" s="12">
        <f t="shared" si="100"/>
        <v>0</v>
      </c>
      <c r="P571" s="45">
        <f t="shared" si="107"/>
        <v>48624.962245967901</v>
      </c>
      <c r="Q571" s="46">
        <f t="shared" si="101"/>
        <v>2.4715901594254551E-4</v>
      </c>
      <c r="R571" s="9">
        <v>2299998.5299999998</v>
      </c>
      <c r="S571" s="9">
        <v>268202.51</v>
      </c>
      <c r="T571" s="9">
        <v>330483.43</v>
      </c>
      <c r="U571" s="9"/>
      <c r="V571" s="9">
        <v>212879.34000000003</v>
      </c>
      <c r="W571" s="9">
        <v>0</v>
      </c>
      <c r="X571" s="9">
        <f t="shared" si="102"/>
        <v>213835.98321033633</v>
      </c>
      <c r="Y571" s="9">
        <f t="shared" si="103"/>
        <v>0</v>
      </c>
      <c r="Z571" s="9">
        <f t="shared" si="104"/>
        <v>48624.962245967901</v>
      </c>
      <c r="AB571" s="9"/>
    </row>
    <row r="572" spans="1:28" x14ac:dyDescent="0.25">
      <c r="A572" s="2">
        <v>6647</v>
      </c>
      <c r="B572" s="2" t="s">
        <v>1123</v>
      </c>
      <c r="C572" s="2" t="s">
        <v>1121</v>
      </c>
      <c r="D572" s="8" t="s">
        <v>1124</v>
      </c>
      <c r="E572" s="9">
        <f t="shared" si="96"/>
        <v>923955.61257253261</v>
      </c>
      <c r="F572" s="10">
        <f t="shared" si="97"/>
        <v>4.6964346999972323E-3</v>
      </c>
      <c r="G572" s="9">
        <f t="shared" si="105"/>
        <v>210101.71489284624</v>
      </c>
      <c r="H572" s="10">
        <f t="shared" si="98"/>
        <v>1.067939813260486E-3</v>
      </c>
      <c r="I572" s="10">
        <v>4.6809401541834175E-3</v>
      </c>
      <c r="J572" s="11">
        <f t="shared" si="99"/>
        <v>1.5494545813814729E-5</v>
      </c>
      <c r="K572" s="43">
        <v>9.1700000000000004E-2</v>
      </c>
      <c r="L572" s="43">
        <v>0</v>
      </c>
      <c r="M572" s="43">
        <v>9.1700000000000004E-2</v>
      </c>
      <c r="N572" s="9">
        <f t="shared" si="106"/>
        <v>0</v>
      </c>
      <c r="O572" s="12">
        <f t="shared" si="100"/>
        <v>0</v>
      </c>
      <c r="P572" s="45">
        <f t="shared" si="107"/>
        <v>210101.71489284624</v>
      </c>
      <c r="Q572" s="46">
        <f t="shared" si="101"/>
        <v>1.067939813260486E-3</v>
      </c>
      <c r="R572" s="9">
        <v>9999371.8699999992</v>
      </c>
      <c r="S572" s="9">
        <v>304077.17</v>
      </c>
      <c r="T572" s="9">
        <v>704175.71</v>
      </c>
      <c r="U572" s="9"/>
      <c r="V572" s="9">
        <v>919822.09</v>
      </c>
      <c r="W572" s="9">
        <v>0</v>
      </c>
      <c r="X572" s="9">
        <f t="shared" si="102"/>
        <v>923955.61257253261</v>
      </c>
      <c r="Y572" s="9">
        <f t="shared" si="103"/>
        <v>0</v>
      </c>
      <c r="Z572" s="9">
        <f t="shared" si="104"/>
        <v>210101.71489284624</v>
      </c>
      <c r="AB572" s="9"/>
    </row>
    <row r="573" spans="1:28" x14ac:dyDescent="0.25">
      <c r="A573" s="2">
        <v>6645</v>
      </c>
      <c r="B573" s="2" t="s">
        <v>1125</v>
      </c>
      <c r="C573" s="2" t="s">
        <v>1121</v>
      </c>
      <c r="D573" s="8" t="s">
        <v>1126</v>
      </c>
      <c r="E573" s="9">
        <f t="shared" si="96"/>
        <v>7196776.8145101555</v>
      </c>
      <c r="F573" s="10">
        <f t="shared" si="97"/>
        <v>3.6580969799723716E-2</v>
      </c>
      <c r="G573" s="9">
        <f t="shared" si="105"/>
        <v>1636501.9378146362</v>
      </c>
      <c r="H573" s="10">
        <f t="shared" si="98"/>
        <v>8.3182832408651274E-3</v>
      </c>
      <c r="I573" s="10">
        <v>3.653051585811657E-2</v>
      </c>
      <c r="J573" s="11">
        <f t="shared" si="99"/>
        <v>5.0453941607145336E-5</v>
      </c>
      <c r="K573" s="43">
        <v>9.1700000000000004E-2</v>
      </c>
      <c r="L573" s="43">
        <v>0</v>
      </c>
      <c r="M573" s="43">
        <v>9.1700000000000004E-2</v>
      </c>
      <c r="N573" s="9">
        <f t="shared" si="106"/>
        <v>0</v>
      </c>
      <c r="O573" s="12">
        <f t="shared" si="100"/>
        <v>0</v>
      </c>
      <c r="P573" s="45">
        <f t="shared" si="107"/>
        <v>1636501.9378146362</v>
      </c>
      <c r="Q573" s="46">
        <f t="shared" si="101"/>
        <v>8.3182832408651274E-3</v>
      </c>
      <c r="R573" s="9">
        <v>78043446.620000005</v>
      </c>
      <c r="S573" s="9">
        <v>5949820.1100000003</v>
      </c>
      <c r="T573" s="9">
        <v>19556193.890000001</v>
      </c>
      <c r="U573" s="9"/>
      <c r="V573" s="9">
        <v>7164580.4199999999</v>
      </c>
      <c r="W573" s="9">
        <v>0</v>
      </c>
      <c r="X573" s="9">
        <f t="shared" si="102"/>
        <v>7196776.8145101555</v>
      </c>
      <c r="Y573" s="9">
        <f t="shared" si="103"/>
        <v>0</v>
      </c>
      <c r="Z573" s="9">
        <f t="shared" si="104"/>
        <v>1636501.9378146362</v>
      </c>
      <c r="AB573" s="9"/>
    </row>
    <row r="574" spans="1:28" x14ac:dyDescent="0.25">
      <c r="A574" s="2">
        <v>6648</v>
      </c>
      <c r="B574" s="2" t="s">
        <v>1127</v>
      </c>
      <c r="C574" s="2" t="s">
        <v>1121</v>
      </c>
      <c r="D574" s="8" t="s">
        <v>1128</v>
      </c>
      <c r="E574" s="9">
        <f t="shared" si="96"/>
        <v>259205.28294394363</v>
      </c>
      <c r="F574" s="10">
        <f t="shared" si="97"/>
        <v>1.3175315661010433E-3</v>
      </c>
      <c r="G574" s="9">
        <f t="shared" si="105"/>
        <v>58941.656628048026</v>
      </c>
      <c r="H574" s="10">
        <f t="shared" si="98"/>
        <v>2.995984197688457E-4</v>
      </c>
      <c r="I574" s="10">
        <v>1.405101385407969E-3</v>
      </c>
      <c r="J574" s="11">
        <f t="shared" si="99"/>
        <v>-8.7569819306925704E-5</v>
      </c>
      <c r="K574" s="43">
        <v>9.1700000000000004E-2</v>
      </c>
      <c r="L574" s="43">
        <v>0</v>
      </c>
      <c r="M574" s="43">
        <v>9.1700000000000004E-2</v>
      </c>
      <c r="N574" s="9">
        <f t="shared" si="106"/>
        <v>0</v>
      </c>
      <c r="O574" s="12">
        <f t="shared" si="100"/>
        <v>0</v>
      </c>
      <c r="P574" s="45">
        <f t="shared" si="107"/>
        <v>58941.656628048026</v>
      </c>
      <c r="Q574" s="46">
        <f t="shared" si="101"/>
        <v>2.995984197688457E-4</v>
      </c>
      <c r="R574" s="9">
        <v>2814025.84</v>
      </c>
      <c r="S574" s="9">
        <v>245062.66</v>
      </c>
      <c r="T574" s="9">
        <v>372209.28</v>
      </c>
      <c r="U574" s="9"/>
      <c r="V574" s="9">
        <v>258045.67</v>
      </c>
      <c r="W574" s="9">
        <v>0</v>
      </c>
      <c r="X574" s="9">
        <f t="shared" si="102"/>
        <v>259205.28294394363</v>
      </c>
      <c r="Y574" s="9">
        <f t="shared" si="103"/>
        <v>0</v>
      </c>
      <c r="Z574" s="9">
        <f t="shared" si="104"/>
        <v>58941.656628048026</v>
      </c>
      <c r="AB574" s="9"/>
    </row>
    <row r="575" spans="1:28" x14ac:dyDescent="0.25">
      <c r="A575" s="2">
        <v>6644</v>
      </c>
      <c r="B575" s="2" t="s">
        <v>1129</v>
      </c>
      <c r="C575" s="2" t="s">
        <v>1121</v>
      </c>
      <c r="D575" s="8" t="s">
        <v>1130</v>
      </c>
      <c r="E575" s="9">
        <f t="shared" si="96"/>
        <v>6532225.6659627873</v>
      </c>
      <c r="F575" s="10">
        <f t="shared" si="97"/>
        <v>3.3203079096434253E-2</v>
      </c>
      <c r="G575" s="9">
        <f t="shared" si="105"/>
        <v>1485387.1720792295</v>
      </c>
      <c r="H575" s="10">
        <f t="shared" si="98"/>
        <v>7.5501720677474855E-3</v>
      </c>
      <c r="I575" s="10">
        <v>3.3492271383206228E-2</v>
      </c>
      <c r="J575" s="11">
        <f t="shared" si="99"/>
        <v>-2.8919228677197484E-4</v>
      </c>
      <c r="K575" s="43">
        <v>9.1700000000000004E-2</v>
      </c>
      <c r="L575" s="43">
        <v>0</v>
      </c>
      <c r="M575" s="43">
        <v>9.1700000000000004E-2</v>
      </c>
      <c r="N575" s="9">
        <f t="shared" si="106"/>
        <v>0</v>
      </c>
      <c r="O575" s="12">
        <f t="shared" si="100"/>
        <v>0</v>
      </c>
      <c r="P575" s="45">
        <f t="shared" si="107"/>
        <v>1485387.1720792295</v>
      </c>
      <c r="Q575" s="46">
        <f t="shared" si="101"/>
        <v>7.5501720677474855E-3</v>
      </c>
      <c r="R575" s="9">
        <v>70839890.070000008</v>
      </c>
      <c r="S575" s="9">
        <v>5366685.13</v>
      </c>
      <c r="T575" s="9">
        <v>10771574.76</v>
      </c>
      <c r="U575" s="9"/>
      <c r="V575" s="9">
        <v>6503002.290000001</v>
      </c>
      <c r="W575" s="9">
        <v>0</v>
      </c>
      <c r="X575" s="9">
        <f t="shared" si="102"/>
        <v>6532225.6659627873</v>
      </c>
      <c r="Y575" s="9">
        <f t="shared" si="103"/>
        <v>0</v>
      </c>
      <c r="Z575" s="9">
        <f t="shared" si="104"/>
        <v>1485387.1720792295</v>
      </c>
      <c r="AB575" s="9"/>
    </row>
    <row r="576" spans="1:28" x14ac:dyDescent="0.25">
      <c r="A576" s="20">
        <v>9214</v>
      </c>
      <c r="B576" s="20">
        <v>0</v>
      </c>
      <c r="C576" s="20" t="s">
        <v>342</v>
      </c>
      <c r="D576" s="21" t="s">
        <v>1131</v>
      </c>
      <c r="E576" s="22">
        <f t="shared" si="96"/>
        <v>0</v>
      </c>
      <c r="F576" s="23">
        <f t="shared" si="97"/>
        <v>0</v>
      </c>
      <c r="G576" s="22">
        <f t="shared" si="105"/>
        <v>0</v>
      </c>
      <c r="H576" s="23">
        <f t="shared" si="98"/>
        <v>0</v>
      </c>
      <c r="I576" s="23">
        <v>0</v>
      </c>
      <c r="J576" s="24">
        <f t="shared" si="99"/>
        <v>0</v>
      </c>
      <c r="K576" s="43">
        <v>9.0700000000000003E-2</v>
      </c>
      <c r="L576" s="43">
        <v>1E-3</v>
      </c>
      <c r="M576" s="43">
        <v>9.1700000000000004E-2</v>
      </c>
      <c r="N576" s="22">
        <f t="shared" si="106"/>
        <v>0</v>
      </c>
      <c r="O576" s="25">
        <f t="shared" si="100"/>
        <v>0</v>
      </c>
      <c r="P576" s="45">
        <f t="shared" si="107"/>
        <v>0</v>
      </c>
      <c r="Q576" s="46">
        <f t="shared" si="101"/>
        <v>0</v>
      </c>
      <c r="R576" s="22">
        <v>0</v>
      </c>
      <c r="S576" s="22">
        <v>0</v>
      </c>
      <c r="T576" s="22">
        <v>0</v>
      </c>
      <c r="U576" s="22"/>
      <c r="V576" s="22">
        <v>0</v>
      </c>
      <c r="W576" s="22">
        <v>0</v>
      </c>
      <c r="X576" s="22">
        <f t="shared" si="102"/>
        <v>0</v>
      </c>
      <c r="Y576" s="22">
        <f t="shared" si="103"/>
        <v>0</v>
      </c>
      <c r="Z576" s="22">
        <f t="shared" si="104"/>
        <v>0</v>
      </c>
      <c r="AA576" s="9"/>
      <c r="AB576" s="9"/>
    </row>
    <row r="577" spans="1:35" x14ac:dyDescent="0.25">
      <c r="A577" s="20">
        <v>6932</v>
      </c>
      <c r="B577" s="20" t="s">
        <v>1132</v>
      </c>
      <c r="C577" s="20" t="s">
        <v>571</v>
      </c>
      <c r="D577" s="21" t="s">
        <v>1133</v>
      </c>
      <c r="E577" s="22">
        <f t="shared" si="96"/>
        <v>0</v>
      </c>
      <c r="F577" s="23">
        <f t="shared" si="97"/>
        <v>0</v>
      </c>
      <c r="G577" s="22">
        <f t="shared" si="105"/>
        <v>0</v>
      </c>
      <c r="H577" s="23">
        <f t="shared" si="98"/>
        <v>0</v>
      </c>
      <c r="I577" s="23">
        <v>0</v>
      </c>
      <c r="J577" s="24">
        <f t="shared" si="99"/>
        <v>0</v>
      </c>
      <c r="K577" s="43">
        <v>8.7999999999999995E-2</v>
      </c>
      <c r="L577" s="43">
        <v>3.7000000000000002E-3</v>
      </c>
      <c r="M577" s="43">
        <v>9.169999999999999E-2</v>
      </c>
      <c r="N577" s="22">
        <f t="shared" si="106"/>
        <v>0</v>
      </c>
      <c r="O577" s="25">
        <f t="shared" si="100"/>
        <v>0</v>
      </c>
      <c r="P577" s="45">
        <f t="shared" si="107"/>
        <v>0</v>
      </c>
      <c r="Q577" s="46">
        <f t="shared" si="101"/>
        <v>0</v>
      </c>
      <c r="R577" s="22">
        <v>0</v>
      </c>
      <c r="S577" s="22">
        <v>0</v>
      </c>
      <c r="T577" s="22">
        <v>0</v>
      </c>
      <c r="U577" s="22"/>
      <c r="V577" s="22">
        <v>0</v>
      </c>
      <c r="W577" s="22">
        <v>0</v>
      </c>
      <c r="X577" s="22">
        <f t="shared" si="102"/>
        <v>0</v>
      </c>
      <c r="Y577" s="22">
        <f t="shared" si="103"/>
        <v>0</v>
      </c>
      <c r="Z577" s="22">
        <f t="shared" si="104"/>
        <v>0</v>
      </c>
      <c r="AA577" s="9"/>
      <c r="AB577" s="9"/>
    </row>
    <row r="578" spans="1:35" x14ac:dyDescent="0.25">
      <c r="A578" s="20">
        <v>6662</v>
      </c>
      <c r="B578" s="20" t="s">
        <v>1134</v>
      </c>
      <c r="C578" s="20" t="s">
        <v>342</v>
      </c>
      <c r="D578" s="21" t="s">
        <v>1135</v>
      </c>
      <c r="E578" s="22">
        <f t="shared" si="96"/>
        <v>0</v>
      </c>
      <c r="F578" s="23">
        <f t="shared" si="97"/>
        <v>0</v>
      </c>
      <c r="G578" s="22">
        <f t="shared" si="105"/>
        <v>0</v>
      </c>
      <c r="H578" s="23">
        <f t="shared" si="98"/>
        <v>0</v>
      </c>
      <c r="I578" s="23">
        <v>0</v>
      </c>
      <c r="J578" s="24">
        <f t="shared" si="99"/>
        <v>0</v>
      </c>
      <c r="K578" s="43">
        <v>9.0700000000000003E-2</v>
      </c>
      <c r="L578" s="43">
        <v>1E-3</v>
      </c>
      <c r="M578" s="43">
        <v>9.1700000000000004E-2</v>
      </c>
      <c r="N578" s="22">
        <f t="shared" si="106"/>
        <v>0</v>
      </c>
      <c r="O578" s="25">
        <f t="shared" si="100"/>
        <v>0</v>
      </c>
      <c r="P578" s="45">
        <f t="shared" si="107"/>
        <v>0</v>
      </c>
      <c r="Q578" s="46">
        <f t="shared" si="101"/>
        <v>0</v>
      </c>
      <c r="R578" s="22">
        <v>0</v>
      </c>
      <c r="S578" s="22">
        <v>0</v>
      </c>
      <c r="T578" s="22">
        <v>0</v>
      </c>
      <c r="U578" s="22"/>
      <c r="V578" s="22">
        <v>0</v>
      </c>
      <c r="W578" s="22">
        <v>0</v>
      </c>
      <c r="X578" s="22">
        <f t="shared" si="102"/>
        <v>0</v>
      </c>
      <c r="Y578" s="22">
        <f t="shared" si="103"/>
        <v>0</v>
      </c>
      <c r="Z578" s="22">
        <f t="shared" si="104"/>
        <v>0</v>
      </c>
      <c r="AA578" s="9"/>
      <c r="AB578" s="9"/>
    </row>
    <row r="579" spans="1:35" x14ac:dyDescent="0.25">
      <c r="A579" s="20">
        <v>6357</v>
      </c>
      <c r="B579" s="20" t="s">
        <v>1136</v>
      </c>
      <c r="C579" s="20" t="s">
        <v>342</v>
      </c>
      <c r="D579" s="21" t="s">
        <v>1137</v>
      </c>
      <c r="E579" s="22">
        <f t="shared" si="96"/>
        <v>0</v>
      </c>
      <c r="F579" s="23">
        <f t="shared" si="97"/>
        <v>0</v>
      </c>
      <c r="G579" s="22">
        <f t="shared" si="105"/>
        <v>0</v>
      </c>
      <c r="H579" s="23">
        <f t="shared" si="98"/>
        <v>0</v>
      </c>
      <c r="I579" s="23">
        <v>0</v>
      </c>
      <c r="J579" s="24">
        <f t="shared" si="99"/>
        <v>0</v>
      </c>
      <c r="K579" s="43">
        <v>9.0700000000000003E-2</v>
      </c>
      <c r="L579" s="43">
        <v>1E-3</v>
      </c>
      <c r="M579" s="43">
        <v>9.1700000000000004E-2</v>
      </c>
      <c r="N579" s="22">
        <f t="shared" si="106"/>
        <v>0</v>
      </c>
      <c r="O579" s="25">
        <f t="shared" si="100"/>
        <v>0</v>
      </c>
      <c r="P579" s="45">
        <f t="shared" si="107"/>
        <v>0</v>
      </c>
      <c r="Q579" s="46">
        <f t="shared" si="101"/>
        <v>0</v>
      </c>
      <c r="R579" s="22">
        <v>0</v>
      </c>
      <c r="S579" s="22">
        <v>0</v>
      </c>
      <c r="T579" s="22">
        <v>0</v>
      </c>
      <c r="U579" s="22"/>
      <c r="V579" s="22">
        <v>0</v>
      </c>
      <c r="W579" s="22">
        <v>0</v>
      </c>
      <c r="X579" s="22">
        <f t="shared" si="102"/>
        <v>0</v>
      </c>
      <c r="Y579" s="22">
        <f t="shared" si="103"/>
        <v>0</v>
      </c>
      <c r="Z579" s="22">
        <f t="shared" si="104"/>
        <v>0</v>
      </c>
      <c r="AA579" s="9"/>
      <c r="AB579" s="9"/>
    </row>
    <row r="580" spans="1:35" x14ac:dyDescent="0.25">
      <c r="A580" s="20">
        <v>6629</v>
      </c>
      <c r="B580" s="20" t="s">
        <v>1138</v>
      </c>
      <c r="C580" s="20" t="s">
        <v>571</v>
      </c>
      <c r="D580" s="21" t="s">
        <v>1139</v>
      </c>
      <c r="E580" s="22">
        <f t="shared" si="96"/>
        <v>0</v>
      </c>
      <c r="F580" s="23">
        <f t="shared" si="97"/>
        <v>0</v>
      </c>
      <c r="G580" s="22">
        <f t="shared" si="105"/>
        <v>0</v>
      </c>
      <c r="H580" s="23">
        <f t="shared" si="98"/>
        <v>0</v>
      </c>
      <c r="I580" s="23">
        <v>0</v>
      </c>
      <c r="J580" s="24">
        <f t="shared" si="99"/>
        <v>0</v>
      </c>
      <c r="K580" s="43">
        <v>8.7999999999999995E-2</v>
      </c>
      <c r="L580" s="43">
        <v>3.7000000000000002E-3</v>
      </c>
      <c r="M580" s="43">
        <v>9.169999999999999E-2</v>
      </c>
      <c r="N580" s="22">
        <f t="shared" si="106"/>
        <v>0</v>
      </c>
      <c r="O580" s="25">
        <f t="shared" si="100"/>
        <v>0</v>
      </c>
      <c r="P580" s="45">
        <f t="shared" si="107"/>
        <v>0</v>
      </c>
      <c r="Q580" s="46">
        <f t="shared" si="101"/>
        <v>0</v>
      </c>
      <c r="R580" s="22">
        <v>0</v>
      </c>
      <c r="S580" s="22">
        <v>0</v>
      </c>
      <c r="T580" s="22">
        <v>0</v>
      </c>
      <c r="U580" s="22"/>
      <c r="V580" s="22">
        <v>0</v>
      </c>
      <c r="W580" s="22">
        <v>0</v>
      </c>
      <c r="X580" s="22">
        <f t="shared" si="102"/>
        <v>0</v>
      </c>
      <c r="Y580" s="22">
        <f t="shared" si="103"/>
        <v>0</v>
      </c>
      <c r="Z580" s="22">
        <f t="shared" si="104"/>
        <v>0</v>
      </c>
      <c r="AA580" s="9"/>
      <c r="AB580" s="9"/>
    </row>
    <row r="581" spans="1:35" x14ac:dyDescent="0.25">
      <c r="A581" s="20">
        <v>6340</v>
      </c>
      <c r="B581" s="20" t="s">
        <v>1140</v>
      </c>
      <c r="C581" s="20" t="s">
        <v>571</v>
      </c>
      <c r="D581" s="21" t="s">
        <v>1141</v>
      </c>
      <c r="E581" s="22">
        <f t="shared" si="96"/>
        <v>0</v>
      </c>
      <c r="F581" s="23">
        <f t="shared" si="97"/>
        <v>0</v>
      </c>
      <c r="G581" s="22">
        <f t="shared" si="105"/>
        <v>0</v>
      </c>
      <c r="H581" s="23">
        <f t="shared" si="98"/>
        <v>0</v>
      </c>
      <c r="I581" s="23">
        <v>0</v>
      </c>
      <c r="J581" s="24">
        <f t="shared" si="99"/>
        <v>0</v>
      </c>
      <c r="K581" s="43">
        <v>8.7999999999999995E-2</v>
      </c>
      <c r="L581" s="43">
        <v>3.7000000000000002E-3</v>
      </c>
      <c r="M581" s="43">
        <v>9.169999999999999E-2</v>
      </c>
      <c r="N581" s="22">
        <f t="shared" si="106"/>
        <v>0</v>
      </c>
      <c r="O581" s="25">
        <f t="shared" si="100"/>
        <v>0</v>
      </c>
      <c r="P581" s="45">
        <f t="shared" si="107"/>
        <v>0</v>
      </c>
      <c r="Q581" s="46">
        <f t="shared" si="101"/>
        <v>0</v>
      </c>
      <c r="R581" s="22">
        <v>0</v>
      </c>
      <c r="S581" s="22">
        <v>0</v>
      </c>
      <c r="T581" s="22">
        <v>0</v>
      </c>
      <c r="U581" s="22"/>
      <c r="V581" s="22">
        <v>0</v>
      </c>
      <c r="W581" s="22">
        <v>0</v>
      </c>
      <c r="X581" s="22">
        <f t="shared" si="102"/>
        <v>0</v>
      </c>
      <c r="Y581" s="22">
        <f t="shared" si="103"/>
        <v>0</v>
      </c>
      <c r="Z581" s="22">
        <f t="shared" si="104"/>
        <v>0</v>
      </c>
      <c r="AA581" s="9"/>
      <c r="AB581" s="9"/>
    </row>
    <row r="582" spans="1:35" x14ac:dyDescent="0.25">
      <c r="A582" s="20">
        <v>6396</v>
      </c>
      <c r="B582" s="20" t="s">
        <v>178</v>
      </c>
      <c r="C582" s="20" t="s">
        <v>342</v>
      </c>
      <c r="D582" s="21" t="s">
        <v>1142</v>
      </c>
      <c r="E582" s="22">
        <f t="shared" si="96"/>
        <v>0</v>
      </c>
      <c r="F582" s="23">
        <f t="shared" si="97"/>
        <v>0</v>
      </c>
      <c r="G582" s="22">
        <f t="shared" si="105"/>
        <v>0</v>
      </c>
      <c r="H582" s="23">
        <f t="shared" si="98"/>
        <v>0</v>
      </c>
      <c r="I582" s="23">
        <v>6.7760942885344168E-7</v>
      </c>
      <c r="J582" s="24">
        <f t="shared" si="99"/>
        <v>-6.7760942885344168E-7</v>
      </c>
      <c r="K582" s="43">
        <v>9.0700000000000003E-2</v>
      </c>
      <c r="L582" s="43">
        <v>1E-3</v>
      </c>
      <c r="M582" s="43">
        <v>9.1700000000000004E-2</v>
      </c>
      <c r="N582" s="22">
        <f t="shared" si="106"/>
        <v>0</v>
      </c>
      <c r="O582" s="25">
        <f t="shared" si="100"/>
        <v>0</v>
      </c>
      <c r="P582" s="45">
        <f t="shared" si="107"/>
        <v>0</v>
      </c>
      <c r="Q582" s="46">
        <f t="shared" si="101"/>
        <v>0</v>
      </c>
      <c r="R582" s="22">
        <v>0</v>
      </c>
      <c r="S582" s="22">
        <v>0</v>
      </c>
      <c r="T582" s="22">
        <v>0</v>
      </c>
      <c r="U582" s="22"/>
      <c r="V582" s="22">
        <v>0</v>
      </c>
      <c r="W582" s="22">
        <v>0</v>
      </c>
      <c r="X582" s="22">
        <f t="shared" si="102"/>
        <v>0</v>
      </c>
      <c r="Y582" s="22">
        <f t="shared" si="103"/>
        <v>0</v>
      </c>
      <c r="Z582" s="22">
        <f t="shared" si="104"/>
        <v>0</v>
      </c>
      <c r="AA582" s="9"/>
      <c r="AB582" s="9"/>
    </row>
    <row r="583" spans="1:35" x14ac:dyDescent="0.25">
      <c r="A583" s="20">
        <v>6405</v>
      </c>
      <c r="B583" s="20">
        <v>0</v>
      </c>
      <c r="C583" s="20" t="s">
        <v>571</v>
      </c>
      <c r="D583" s="21" t="s">
        <v>1143</v>
      </c>
      <c r="E583" s="22">
        <f t="shared" si="96"/>
        <v>0</v>
      </c>
      <c r="F583" s="23">
        <f t="shared" si="97"/>
        <v>0</v>
      </c>
      <c r="G583" s="22">
        <f t="shared" si="105"/>
        <v>0</v>
      </c>
      <c r="H583" s="23">
        <f t="shared" si="98"/>
        <v>0</v>
      </c>
      <c r="I583" s="23">
        <v>7.0037150269089583E-7</v>
      </c>
      <c r="J583" s="24">
        <f t="shared" si="99"/>
        <v>-7.0037150269089583E-7</v>
      </c>
      <c r="K583" s="43">
        <v>8.7999999999999995E-2</v>
      </c>
      <c r="L583" s="43">
        <v>3.7000000000000002E-3</v>
      </c>
      <c r="M583" s="43">
        <v>9.169999999999999E-2</v>
      </c>
      <c r="N583" s="22">
        <f t="shared" si="106"/>
        <v>0</v>
      </c>
      <c r="O583" s="25">
        <f t="shared" si="100"/>
        <v>0</v>
      </c>
      <c r="P583" s="45">
        <f t="shared" si="107"/>
        <v>0</v>
      </c>
      <c r="Q583" s="46">
        <f t="shared" si="101"/>
        <v>0</v>
      </c>
      <c r="R583" s="22">
        <v>0</v>
      </c>
      <c r="S583" s="22">
        <v>0</v>
      </c>
      <c r="T583" s="22">
        <v>0</v>
      </c>
      <c r="U583" s="22"/>
      <c r="V583" s="22">
        <v>0</v>
      </c>
      <c r="W583" s="22">
        <v>0</v>
      </c>
      <c r="X583" s="22">
        <f t="shared" si="102"/>
        <v>0</v>
      </c>
      <c r="Y583" s="22">
        <f t="shared" si="103"/>
        <v>0</v>
      </c>
      <c r="Z583" s="22">
        <f t="shared" si="104"/>
        <v>0</v>
      </c>
      <c r="AA583" s="9"/>
      <c r="AB583" s="9"/>
    </row>
    <row r="584" spans="1:35" x14ac:dyDescent="0.25">
      <c r="B584" s="8"/>
      <c r="C584" s="8"/>
      <c r="E584" s="26"/>
      <c r="F584" s="27"/>
      <c r="G584" s="27"/>
      <c r="H584" s="27"/>
      <c r="I584" s="10"/>
      <c r="J584" s="11"/>
      <c r="P584" s="44"/>
      <c r="Q584" s="44"/>
    </row>
    <row r="585" spans="1:35" x14ac:dyDescent="0.25">
      <c r="B585" s="8"/>
      <c r="C585" s="8"/>
      <c r="E585" s="28"/>
      <c r="F585" s="29"/>
      <c r="G585" s="29"/>
      <c r="H585" s="29"/>
      <c r="I585" s="11"/>
      <c r="J585" s="11"/>
      <c r="P585" s="44"/>
      <c r="Q585" s="44"/>
    </row>
    <row r="586" spans="1:35" x14ac:dyDescent="0.25">
      <c r="B586" s="8"/>
      <c r="C586" s="8"/>
      <c r="E586" s="28">
        <f>SUM(E11:E584)</f>
        <v>159172257.83994484</v>
      </c>
      <c r="F586" s="29">
        <f>SUM(F11:F584)</f>
        <v>0.80906712922612412</v>
      </c>
      <c r="G586" s="28">
        <f>SUM(G11:G584)</f>
        <v>37563281.26444792</v>
      </c>
      <c r="H586" s="29">
        <f>SUM(H11:H584)</f>
        <v>0.19093287077387622</v>
      </c>
      <c r="I586" s="11">
        <f>SUM(I11:I584)</f>
        <v>0.80433327306314806</v>
      </c>
      <c r="N586" s="30">
        <f t="shared" ref="N586:T586" si="108">SUM(N11:N584)</f>
        <v>1361009.0000000009</v>
      </c>
      <c r="O586" s="31">
        <f t="shared" si="108"/>
        <v>6.9179620834943023E-3</v>
      </c>
      <c r="P586" s="47">
        <f t="shared" si="108"/>
        <v>36039831.999999985</v>
      </c>
      <c r="Q586" s="48">
        <f t="shared" si="108"/>
        <v>0.1831892303956143</v>
      </c>
      <c r="R586" s="30">
        <f t="shared" si="108"/>
        <v>1730269086.6500001</v>
      </c>
      <c r="S586" s="30">
        <f t="shared" si="108"/>
        <v>267009345.9200002</v>
      </c>
      <c r="T586" s="30">
        <f t="shared" si="108"/>
        <v>32060855.240000002</v>
      </c>
      <c r="V586" s="30">
        <f>SUM(V11:V584)</f>
        <v>157781832.53000003</v>
      </c>
      <c r="W586" s="30">
        <f>SUM(W11:W584)</f>
        <v>1357342.199999999</v>
      </c>
      <c r="X586" s="30">
        <f>SUM(X11:X584)</f>
        <v>158490876.99999997</v>
      </c>
      <c r="Y586" s="30">
        <f>SUM(Y11:Y584)</f>
        <v>1361009.0000000009</v>
      </c>
      <c r="Z586" s="30">
        <f>SUM(Z11:Z584)</f>
        <v>36039831.999999985</v>
      </c>
    </row>
    <row r="587" spans="1:35" x14ac:dyDescent="0.25">
      <c r="B587" s="8"/>
      <c r="C587" s="8">
        <v>1</v>
      </c>
      <c r="I587" s="11"/>
      <c r="R587" s="30"/>
      <c r="S587" s="30"/>
      <c r="T587" s="30"/>
      <c r="V587" s="30">
        <v>157781833</v>
      </c>
      <c r="W587" s="30">
        <v>1357342.2</v>
      </c>
      <c r="X587" s="30">
        <v>158490877</v>
      </c>
      <c r="Y587" s="30">
        <v>1361009</v>
      </c>
      <c r="Z587" s="30">
        <v>36039832</v>
      </c>
    </row>
    <row r="588" spans="1:35" x14ac:dyDescent="0.25">
      <c r="A588" s="8"/>
      <c r="B588" s="8"/>
      <c r="C588" s="8"/>
      <c r="I588" s="1"/>
      <c r="R588" s="32">
        <v>1730269086.6499999</v>
      </c>
      <c r="S588" s="32">
        <v>267009345.91999999</v>
      </c>
      <c r="T588" s="32">
        <v>32060855.239999998</v>
      </c>
      <c r="Y588" s="30"/>
      <c r="Z588" s="33"/>
    </row>
    <row r="589" spans="1:35" x14ac:dyDescent="0.25">
      <c r="A589" s="8"/>
      <c r="B589" s="8"/>
      <c r="C589" s="8"/>
      <c r="P589" s="27"/>
      <c r="R589" s="30"/>
      <c r="S589" s="30"/>
      <c r="V589" s="30">
        <f>V586-V587</f>
        <v>-0.46999996900558472</v>
      </c>
      <c r="Z589" s="34">
        <v>36039832</v>
      </c>
    </row>
    <row r="590" spans="1:35" x14ac:dyDescent="0.25">
      <c r="A590" s="8"/>
      <c r="B590" s="8"/>
      <c r="C590" s="8"/>
    </row>
    <row r="591" spans="1:35" s="1" customFormat="1" x14ac:dyDescent="0.25">
      <c r="A591" s="8"/>
      <c r="B591" s="8"/>
      <c r="C591" s="8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</row>
    <row r="592" spans="1:35" s="1" customFormat="1" x14ac:dyDescent="0.25">
      <c r="A592" s="8"/>
      <c r="B592" s="8"/>
      <c r="C592" s="8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</row>
    <row r="593" spans="1:35" s="1" customFormat="1" x14ac:dyDescent="0.25">
      <c r="A593" s="8"/>
      <c r="B593" s="8"/>
      <c r="C593" s="8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</row>
    <row r="594" spans="1:35" s="1" customFormat="1" x14ac:dyDescent="0.25">
      <c r="A594" s="8"/>
      <c r="B594" s="8"/>
      <c r="C594" s="8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</row>
    <row r="595" spans="1:35" s="1" customFormat="1" x14ac:dyDescent="0.25">
      <c r="A595" s="8"/>
      <c r="B595" s="8"/>
      <c r="C595" s="8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</row>
    <row r="596" spans="1:35" s="1" customFormat="1" x14ac:dyDescent="0.25">
      <c r="A596" s="8"/>
      <c r="B596" s="8"/>
      <c r="C596" s="8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</row>
    <row r="597" spans="1:35" s="1" customFormat="1" x14ac:dyDescent="0.25">
      <c r="A597" s="8"/>
      <c r="B597" s="8"/>
      <c r="C597" s="8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</row>
    <row r="598" spans="1:35" s="1" customFormat="1" x14ac:dyDescent="0.25">
      <c r="A598" s="8"/>
      <c r="B598" s="8"/>
      <c r="C598" s="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</row>
    <row r="599" spans="1:35" s="1" customFormat="1" x14ac:dyDescent="0.25">
      <c r="A599" s="8"/>
      <c r="B599" s="8"/>
      <c r="C599" s="8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</row>
    <row r="600" spans="1:35" s="1" customFormat="1" x14ac:dyDescent="0.25">
      <c r="A600" s="8"/>
      <c r="B600" s="8"/>
      <c r="C600" s="8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</row>
  </sheetData>
  <autoFilter ref="A10:AI583" xr:uid="{2B6EFBA3-8F6B-4D8F-BB72-34A66505C930}"/>
  <mergeCells count="5">
    <mergeCell ref="D2:F2"/>
    <mergeCell ref="D3:F3"/>
    <mergeCell ref="D4:F4"/>
    <mergeCell ref="A7:B7"/>
    <mergeCell ref="K7:M7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Beverly Bailey</dc:creator>
  <cp:lastModifiedBy>Levandowski, Diann</cp:lastModifiedBy>
  <dcterms:created xsi:type="dcterms:W3CDTF">2026-08-12T14:49:25Z</dcterms:created>
  <dcterms:modified xsi:type="dcterms:W3CDTF">2026-08-13T13:21:00Z</dcterms:modified>
</cp:coreProperties>
</file>